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 tabRatio="694" activeTab="2"/>
  </bookViews>
  <sheets>
    <sheet name="табл3" sheetId="44" r:id="rId1"/>
    <sheet name="табл9" sheetId="55" r:id="rId2"/>
    <sheet name="табл10" sheetId="57" r:id="rId3"/>
    <sheet name="табл11" sheetId="54" r:id="rId4"/>
    <sheet name="табл12" sheetId="56" r:id="rId5"/>
  </sheets>
  <definedNames>
    <definedName name="_xlnm._FilterDatabase" localSheetId="0" hidden="1">табл3!$A$9:$H$217</definedName>
    <definedName name="_xlnm.Print_Titles" localSheetId="3">табл11!$5:$7</definedName>
    <definedName name="_xlnm.Print_Titles" localSheetId="4">табл12!$6:$7</definedName>
    <definedName name="_xlnm.Print_Titles" localSheetId="0">табл3!$6:$8</definedName>
    <definedName name="_xlnm.Print_Titles" localSheetId="1">табл9!$5:$7</definedName>
    <definedName name="_xlnm.Print_Area" localSheetId="4">табл12!$A$1:$F$322</definedName>
    <definedName name="_xlnm.Print_Area" localSheetId="0">табл3!$B$1:$N$221</definedName>
    <definedName name="_xlnm.Print_Area" localSheetId="1">табл9!$A$1:$J$215</definedName>
  </definedNames>
  <calcPr calcId="125725"/>
</workbook>
</file>

<file path=xl/calcChain.xml><?xml version="1.0" encoding="utf-8"?>
<calcChain xmlns="http://schemas.openxmlformats.org/spreadsheetml/2006/main">
  <c r="F21" i="56"/>
  <c r="F22"/>
  <c r="F23"/>
  <c r="E21"/>
  <c r="E22"/>
  <c r="E23"/>
  <c r="D21"/>
  <c r="D22"/>
  <c r="D23"/>
  <c r="H16" i="55"/>
  <c r="G104" i="44"/>
  <c r="F104"/>
  <c r="E104"/>
  <c r="G38"/>
  <c r="F38"/>
  <c r="E38"/>
  <c r="L18"/>
  <c r="K18"/>
  <c r="E18"/>
  <c r="E13" s="1"/>
  <c r="G18"/>
  <c r="E17"/>
  <c r="F310" i="56"/>
  <c r="E310"/>
  <c r="D310"/>
  <c r="F302"/>
  <c r="E302"/>
  <c r="D302"/>
  <c r="F294"/>
  <c r="E294"/>
  <c r="D294"/>
  <c r="F289"/>
  <c r="E289"/>
  <c r="D289"/>
  <c r="D286" s="1"/>
  <c r="F288"/>
  <c r="E288"/>
  <c r="D288"/>
  <c r="F278"/>
  <c r="E278"/>
  <c r="D278"/>
  <c r="F271"/>
  <c r="E271"/>
  <c r="D271"/>
  <c r="F263"/>
  <c r="E263"/>
  <c r="D263"/>
  <c r="F256"/>
  <c r="E256"/>
  <c r="D256"/>
  <c r="F249"/>
  <c r="E249"/>
  <c r="D249"/>
  <c r="F241"/>
  <c r="E241"/>
  <c r="D241"/>
  <c r="F233"/>
  <c r="E233"/>
  <c r="D233"/>
  <c r="F225"/>
  <c r="E225"/>
  <c r="D225"/>
  <c r="F217"/>
  <c r="E217"/>
  <c r="D217"/>
  <c r="F209"/>
  <c r="E209"/>
  <c r="D209"/>
  <c r="F201"/>
  <c r="E201"/>
  <c r="D201"/>
  <c r="F193"/>
  <c r="E193"/>
  <c r="D193"/>
  <c r="F185"/>
  <c r="E185"/>
  <c r="D185"/>
  <c r="F177"/>
  <c r="E177"/>
  <c r="D177"/>
  <c r="F169"/>
  <c r="E169"/>
  <c r="D169"/>
  <c r="F161"/>
  <c r="E161"/>
  <c r="D161"/>
  <c r="F153"/>
  <c r="E153"/>
  <c r="D153"/>
  <c r="F145"/>
  <c r="E145"/>
  <c r="D145"/>
  <c r="F143"/>
  <c r="E143"/>
  <c r="D143"/>
  <c r="F142"/>
  <c r="E142"/>
  <c r="D142"/>
  <c r="F141"/>
  <c r="E141"/>
  <c r="D141"/>
  <c r="F140"/>
  <c r="E140"/>
  <c r="D140"/>
  <c r="F139"/>
  <c r="E139"/>
  <c r="D139"/>
  <c r="F138"/>
  <c r="E138"/>
  <c r="D138"/>
  <c r="F129"/>
  <c r="E129"/>
  <c r="D129"/>
  <c r="F122"/>
  <c r="E122"/>
  <c r="D122"/>
  <c r="F115"/>
  <c r="E115"/>
  <c r="D115"/>
  <c r="F108"/>
  <c r="E108"/>
  <c r="D108"/>
  <c r="F101"/>
  <c r="E101"/>
  <c r="D101"/>
  <c r="F94"/>
  <c r="E94"/>
  <c r="D94"/>
  <c r="F86"/>
  <c r="E86"/>
  <c r="D86"/>
  <c r="F78"/>
  <c r="E78"/>
  <c r="D78"/>
  <c r="F71"/>
  <c r="E71"/>
  <c r="D71"/>
  <c r="F63"/>
  <c r="E63"/>
  <c r="D63"/>
  <c r="F55"/>
  <c r="E55"/>
  <c r="D55"/>
  <c r="F53"/>
  <c r="E53"/>
  <c r="E15" s="1"/>
  <c r="D53"/>
  <c r="D15" s="1"/>
  <c r="F52"/>
  <c r="E52"/>
  <c r="E14" s="1"/>
  <c r="D52"/>
  <c r="F51"/>
  <c r="E51"/>
  <c r="D51"/>
  <c r="F50"/>
  <c r="E50"/>
  <c r="D50"/>
  <c r="F49"/>
  <c r="E49"/>
  <c r="D49"/>
  <c r="F48"/>
  <c r="E48"/>
  <c r="D48"/>
  <c r="F40"/>
  <c r="E40"/>
  <c r="D40"/>
  <c r="F32"/>
  <c r="E32"/>
  <c r="D32"/>
  <c r="F24"/>
  <c r="E24"/>
  <c r="D24"/>
  <c r="F20"/>
  <c r="E20"/>
  <c r="D20"/>
  <c r="F19"/>
  <c r="E19"/>
  <c r="D19"/>
  <c r="F18"/>
  <c r="E18"/>
  <c r="D18"/>
  <c r="F15"/>
  <c r="M47" i="54"/>
  <c r="L47"/>
  <c r="K47"/>
  <c r="J47"/>
  <c r="I47"/>
  <c r="M28"/>
  <c r="L28"/>
  <c r="K28"/>
  <c r="J28"/>
  <c r="I28"/>
  <c r="M15"/>
  <c r="L15"/>
  <c r="K15"/>
  <c r="J15"/>
  <c r="I15"/>
  <c r="M10"/>
  <c r="L10"/>
  <c r="K10"/>
  <c r="J10"/>
  <c r="J8" s="1"/>
  <c r="I10"/>
  <c r="D17" i="56" l="1"/>
  <c r="E10"/>
  <c r="E286"/>
  <c r="F13" i="44"/>
  <c r="F10" i="56"/>
  <c r="D14"/>
  <c r="F286"/>
  <c r="E137"/>
  <c r="F14"/>
  <c r="F137"/>
  <c r="D137"/>
  <c r="D10"/>
  <c r="F11"/>
  <c r="F47"/>
  <c r="F12"/>
  <c r="E12"/>
  <c r="D12"/>
  <c r="D47"/>
  <c r="E47"/>
  <c r="E17"/>
  <c r="M8" i="54"/>
  <c r="L8"/>
  <c r="K8"/>
  <c r="I8"/>
  <c r="F17" i="56"/>
  <c r="E11"/>
  <c r="D11"/>
  <c r="F9" l="1"/>
  <c r="D9"/>
  <c r="E9"/>
  <c r="J39" i="55"/>
  <c r="I39"/>
  <c r="J38"/>
  <c r="I38"/>
  <c r="J37"/>
  <c r="I37"/>
  <c r="J36"/>
  <c r="I36"/>
  <c r="J35"/>
  <c r="I35"/>
  <c r="H174"/>
  <c r="I174"/>
  <c r="J174"/>
  <c r="I34" l="1"/>
  <c r="J34"/>
  <c r="H36"/>
  <c r="H37"/>
  <c r="H38"/>
  <c r="H35"/>
  <c r="J89"/>
  <c r="I89"/>
  <c r="H89"/>
  <c r="N104" i="44"/>
  <c r="M104"/>
  <c r="L104"/>
  <c r="N18"/>
  <c r="M18"/>
  <c r="N38"/>
  <c r="M38"/>
  <c r="L38"/>
  <c r="N90"/>
  <c r="M90"/>
  <c r="L90"/>
  <c r="N210"/>
  <c r="N205"/>
  <c r="N200"/>
  <c r="N198"/>
  <c r="N195" s="1"/>
  <c r="N190"/>
  <c r="N180"/>
  <c r="N160"/>
  <c r="N125"/>
  <c r="N120"/>
  <c r="N115"/>
  <c r="N110"/>
  <c r="N105"/>
  <c r="N103"/>
  <c r="N85"/>
  <c r="N75"/>
  <c r="N70"/>
  <c r="N65"/>
  <c r="N60"/>
  <c r="N55"/>
  <c r="N45"/>
  <c r="N40"/>
  <c r="N37"/>
  <c r="N29"/>
  <c r="N24"/>
  <c r="N19"/>
  <c r="N17"/>
  <c r="N14" l="1"/>
  <c r="N100"/>
  <c r="N13"/>
  <c r="M13"/>
  <c r="L13"/>
  <c r="N34"/>
  <c r="N12"/>
  <c r="N9" s="1"/>
  <c r="L45"/>
  <c r="M29" l="1"/>
  <c r="L29"/>
  <c r="L19"/>
  <c r="M19"/>
  <c r="M210"/>
  <c r="M205"/>
  <c r="M200"/>
  <c r="M198"/>
  <c r="M195" s="1"/>
  <c r="M190"/>
  <c r="M180"/>
  <c r="M160"/>
  <c r="M125"/>
  <c r="M120"/>
  <c r="M115"/>
  <c r="M110"/>
  <c r="M105"/>
  <c r="M103"/>
  <c r="M100" s="1"/>
  <c r="M85"/>
  <c r="M75"/>
  <c r="M70"/>
  <c r="M65"/>
  <c r="M60"/>
  <c r="M55"/>
  <c r="M45"/>
  <c r="M40"/>
  <c r="M37"/>
  <c r="M34" s="1"/>
  <c r="M24"/>
  <c r="M17"/>
  <c r="M12" l="1"/>
  <c r="M9" s="1"/>
  <c r="M14"/>
  <c r="H96" i="55"/>
  <c r="I96"/>
  <c r="H97"/>
  <c r="I97"/>
  <c r="H98"/>
  <c r="I98"/>
  <c r="I95"/>
  <c r="H95"/>
  <c r="J96"/>
  <c r="J97"/>
  <c r="J98"/>
  <c r="J95"/>
  <c r="J184"/>
  <c r="I184"/>
  <c r="H184"/>
  <c r="I84"/>
  <c r="H84"/>
  <c r="J84"/>
  <c r="I79"/>
  <c r="H79"/>
  <c r="J79"/>
  <c r="I74"/>
  <c r="H74"/>
  <c r="J74"/>
  <c r="J69"/>
  <c r="I69"/>
  <c r="H69"/>
  <c r="L103" i="44"/>
  <c r="K103"/>
  <c r="L198"/>
  <c r="L195" s="1"/>
  <c r="L210"/>
  <c r="L205"/>
  <c r="L200"/>
  <c r="L190"/>
  <c r="K190"/>
  <c r="L180"/>
  <c r="L160"/>
  <c r="L125" l="1"/>
  <c r="L120"/>
  <c r="L115"/>
  <c r="L110"/>
  <c r="L100"/>
  <c r="L105"/>
  <c r="L37"/>
  <c r="L34" s="1"/>
  <c r="K37"/>
  <c r="K34" s="1"/>
  <c r="K85"/>
  <c r="L85"/>
  <c r="L75"/>
  <c r="K75"/>
  <c r="L70"/>
  <c r="K70"/>
  <c r="L65"/>
  <c r="L60"/>
  <c r="L55"/>
  <c r="L40"/>
  <c r="L24"/>
  <c r="L17"/>
  <c r="L14" s="1"/>
  <c r="J192" i="55"/>
  <c r="I192"/>
  <c r="J191"/>
  <c r="I191"/>
  <c r="H191"/>
  <c r="J194"/>
  <c r="I194"/>
  <c r="H194"/>
  <c r="J179"/>
  <c r="I179"/>
  <c r="H179"/>
  <c r="J169"/>
  <c r="I169"/>
  <c r="H169"/>
  <c r="J159"/>
  <c r="J64"/>
  <c r="I64"/>
  <c r="H64"/>
  <c r="K210" i="44"/>
  <c r="K205"/>
  <c r="K200"/>
  <c r="K198"/>
  <c r="K195" s="1"/>
  <c r="K185"/>
  <c r="K180"/>
  <c r="K175"/>
  <c r="K170"/>
  <c r="K165"/>
  <c r="K160"/>
  <c r="K155"/>
  <c r="K150"/>
  <c r="K145"/>
  <c r="K140"/>
  <c r="K135"/>
  <c r="K130"/>
  <c r="K125"/>
  <c r="K120"/>
  <c r="K115"/>
  <c r="K110"/>
  <c r="K105"/>
  <c r="K100"/>
  <c r="K65"/>
  <c r="K60"/>
  <c r="K55"/>
  <c r="K45"/>
  <c r="K40"/>
  <c r="K24"/>
  <c r="K19"/>
  <c r="K17"/>
  <c r="K14" s="1"/>
  <c r="J103"/>
  <c r="J100" s="1"/>
  <c r="I103"/>
  <c r="I100" s="1"/>
  <c r="H103"/>
  <c r="H100" s="1"/>
  <c r="G103"/>
  <c r="F103"/>
  <c r="F100" s="1"/>
  <c r="E103"/>
  <c r="E100" s="1"/>
  <c r="J185"/>
  <c r="I185"/>
  <c r="H185"/>
  <c r="G185"/>
  <c r="F185"/>
  <c r="E185"/>
  <c r="J180"/>
  <c r="I180"/>
  <c r="H180"/>
  <c r="G180"/>
  <c r="F180"/>
  <c r="E180"/>
  <c r="J175"/>
  <c r="I175"/>
  <c r="H175"/>
  <c r="G175"/>
  <c r="F175"/>
  <c r="E175"/>
  <c r="J170"/>
  <c r="I170"/>
  <c r="H170"/>
  <c r="G170"/>
  <c r="F170"/>
  <c r="E170"/>
  <c r="J37"/>
  <c r="J34" s="1"/>
  <c r="J65"/>
  <c r="J45"/>
  <c r="J19"/>
  <c r="I160"/>
  <c r="I19"/>
  <c r="J55"/>
  <c r="I210"/>
  <c r="I205"/>
  <c r="I200"/>
  <c r="I198"/>
  <c r="I195" s="1"/>
  <c r="I165"/>
  <c r="I155"/>
  <c r="I150"/>
  <c r="I145"/>
  <c r="I140"/>
  <c r="I135"/>
  <c r="I130"/>
  <c r="I125"/>
  <c r="I120"/>
  <c r="I115"/>
  <c r="I110"/>
  <c r="I105"/>
  <c r="I60"/>
  <c r="I55"/>
  <c r="I45"/>
  <c r="I40"/>
  <c r="I37"/>
  <c r="I34" s="1"/>
  <c r="I24"/>
  <c r="I17"/>
  <c r="I14" s="1"/>
  <c r="J210"/>
  <c r="J205"/>
  <c r="J200"/>
  <c r="J198"/>
  <c r="J195" s="1"/>
  <c r="J165"/>
  <c r="J160"/>
  <c r="J155"/>
  <c r="J150"/>
  <c r="J145"/>
  <c r="J140"/>
  <c r="J135"/>
  <c r="J130"/>
  <c r="J125"/>
  <c r="J120"/>
  <c r="J115"/>
  <c r="J110"/>
  <c r="J105"/>
  <c r="J60"/>
  <c r="J40"/>
  <c r="J24"/>
  <c r="J17"/>
  <c r="J14" s="1"/>
  <c r="H192" i="55"/>
  <c r="H154"/>
  <c r="I154"/>
  <c r="J154"/>
  <c r="J99"/>
  <c r="I99"/>
  <c r="J18"/>
  <c r="I18"/>
  <c r="J17"/>
  <c r="I17"/>
  <c r="J16"/>
  <c r="I16"/>
  <c r="J15"/>
  <c r="J9" s="1"/>
  <c r="I15"/>
  <c r="I9" s="1"/>
  <c r="H17"/>
  <c r="H18"/>
  <c r="H15"/>
  <c r="H9" s="1"/>
  <c r="J204"/>
  <c r="I204"/>
  <c r="J199"/>
  <c r="I199"/>
  <c r="J164"/>
  <c r="I164"/>
  <c r="I159"/>
  <c r="J149"/>
  <c r="I149"/>
  <c r="H149"/>
  <c r="J139"/>
  <c r="I139"/>
  <c r="J134"/>
  <c r="I134"/>
  <c r="J129"/>
  <c r="I129"/>
  <c r="J124"/>
  <c r="I124"/>
  <c r="J119"/>
  <c r="I119"/>
  <c r="J114"/>
  <c r="I114"/>
  <c r="J109"/>
  <c r="I109"/>
  <c r="J104"/>
  <c r="I104"/>
  <c r="J59"/>
  <c r="I59"/>
  <c r="J54"/>
  <c r="I54"/>
  <c r="J49"/>
  <c r="I49"/>
  <c r="J44"/>
  <c r="I44"/>
  <c r="J29"/>
  <c r="I29"/>
  <c r="J19"/>
  <c r="I19"/>
  <c r="H19"/>
  <c r="J24"/>
  <c r="I24"/>
  <c r="H204"/>
  <c r="H199"/>
  <c r="H164"/>
  <c r="H159"/>
  <c r="H139"/>
  <c r="H134"/>
  <c r="H129"/>
  <c r="H124"/>
  <c r="H119"/>
  <c r="H114"/>
  <c r="H109"/>
  <c r="H104"/>
  <c r="H59"/>
  <c r="H54"/>
  <c r="H49"/>
  <c r="H44"/>
  <c r="H39"/>
  <c r="H29"/>
  <c r="H24"/>
  <c r="H125" i="44"/>
  <c r="H99" i="55"/>
  <c r="G13" i="44"/>
  <c r="F198"/>
  <c r="F195" s="1"/>
  <c r="G198"/>
  <c r="G195" s="1"/>
  <c r="H198"/>
  <c r="H195" s="1"/>
  <c r="E198"/>
  <c r="E195" s="1"/>
  <c r="F37"/>
  <c r="G37"/>
  <c r="G34" s="1"/>
  <c r="H37"/>
  <c r="H34" s="1"/>
  <c r="E37"/>
  <c r="F17"/>
  <c r="F14" s="1"/>
  <c r="G17"/>
  <c r="G14" s="1"/>
  <c r="H17"/>
  <c r="H14" s="1"/>
  <c r="E14"/>
  <c r="F210"/>
  <c r="G210"/>
  <c r="H210"/>
  <c r="E210"/>
  <c r="F205"/>
  <c r="H205"/>
  <c r="E205"/>
  <c r="F200"/>
  <c r="G200"/>
  <c r="H200"/>
  <c r="E200"/>
  <c r="F165"/>
  <c r="G165"/>
  <c r="H165"/>
  <c r="E165"/>
  <c r="F160"/>
  <c r="G160"/>
  <c r="H160"/>
  <c r="E160"/>
  <c r="F155"/>
  <c r="G155"/>
  <c r="H155"/>
  <c r="E155"/>
  <c r="F150"/>
  <c r="G150"/>
  <c r="H150"/>
  <c r="E150"/>
  <c r="F145"/>
  <c r="G145"/>
  <c r="H145"/>
  <c r="E145"/>
  <c r="F140"/>
  <c r="G140"/>
  <c r="H140"/>
  <c r="E140"/>
  <c r="F135"/>
  <c r="G135"/>
  <c r="H135"/>
  <c r="E135"/>
  <c r="F130"/>
  <c r="G130"/>
  <c r="H130"/>
  <c r="E130"/>
  <c r="F125"/>
  <c r="G125"/>
  <c r="E125"/>
  <c r="F120"/>
  <c r="G120"/>
  <c r="H120"/>
  <c r="E120"/>
  <c r="F115"/>
  <c r="G115"/>
  <c r="H115"/>
  <c r="E115"/>
  <c r="F110"/>
  <c r="G110"/>
  <c r="H110"/>
  <c r="E110"/>
  <c r="F105"/>
  <c r="G105"/>
  <c r="H105"/>
  <c r="E105"/>
  <c r="F60"/>
  <c r="G60"/>
  <c r="H60"/>
  <c r="E60"/>
  <c r="F55"/>
  <c r="G55"/>
  <c r="H55"/>
  <c r="E55"/>
  <c r="F45"/>
  <c r="G45"/>
  <c r="H45"/>
  <c r="E45"/>
  <c r="F40"/>
  <c r="G40"/>
  <c r="H40"/>
  <c r="E40"/>
  <c r="F24"/>
  <c r="G24"/>
  <c r="H24"/>
  <c r="E24"/>
  <c r="F19"/>
  <c r="G19"/>
  <c r="H19"/>
  <c r="E19"/>
  <c r="I94" i="55"/>
  <c r="I12" i="44" l="1"/>
  <c r="I9" s="1"/>
  <c r="H10" i="55"/>
  <c r="I12"/>
  <c r="H12"/>
  <c r="I189"/>
  <c r="I10"/>
  <c r="J11"/>
  <c r="I11"/>
  <c r="H11"/>
  <c r="J14"/>
  <c r="J12"/>
  <c r="J10"/>
  <c r="H189"/>
  <c r="J189"/>
  <c r="H94"/>
  <c r="E12" i="44"/>
  <c r="E9" s="1"/>
  <c r="H12"/>
  <c r="H9" s="1"/>
  <c r="F12"/>
  <c r="F9" s="1"/>
  <c r="G12"/>
  <c r="G9" s="1"/>
  <c r="G100"/>
  <c r="H14" i="55"/>
  <c r="E34" i="44"/>
  <c r="H34" i="55"/>
  <c r="I14"/>
  <c r="J12" i="44"/>
  <c r="J9" s="1"/>
  <c r="K12"/>
  <c r="K9" s="1"/>
  <c r="F34"/>
  <c r="L12"/>
  <c r="L9" s="1"/>
  <c r="I8" i="55" l="1"/>
  <c r="J8"/>
  <c r="H8"/>
  <c r="J94"/>
</calcChain>
</file>

<file path=xl/sharedStrings.xml><?xml version="1.0" encoding="utf-8"?>
<sst xmlns="http://schemas.openxmlformats.org/spreadsheetml/2006/main" count="1922" uniqueCount="427">
  <si>
    <t>Наименование муниципальной программы, подпрограммы,  основного мероприятия, мероприятия</t>
  </si>
  <si>
    <t>Исполнитель мероприятия (орган местного самоуправления Аннинского муниципального района, иной главный распорядитель средств местного бюджета), Ф.И.О., должность исполнителя)</t>
  </si>
  <si>
    <t xml:space="preserve">Наименование муниципальной программы, подпрограммы, основного мероприятия, мероприятия </t>
  </si>
  <si>
    <t>наименование ответственного исполнителя муниципальной программы Аннинского муниципального района</t>
  </si>
  <si>
    <r>
      <t>1</t>
    </r>
    <r>
      <rPr>
        <sz val="11"/>
        <rFont val="Times New Roman"/>
        <family val="1"/>
        <charset val="204"/>
      </rPr>
      <t xml:space="preserve"> Предусмотрено решением совета народных депутатов Аннинского муниципального района в бюджете на конец отчетного периода.</t>
    </r>
  </si>
  <si>
    <t>предусмотрено решением совета народных депутатов Аннинского муниципального района о бюджете в отчетном году</t>
  </si>
  <si>
    <t xml:space="preserve">Расходы местного бюджета за отчетный период,  тыс. руб. </t>
  </si>
  <si>
    <t>районный бюджет</t>
  </si>
  <si>
    <t>Наименование ответственного исполнителя, исполнителя - главного распорядителя средств районного бюджета (далее - ГРБС)</t>
  </si>
  <si>
    <t>Расходы районного бюджета по годам реализации муниципальной программы, тыс. руб.</t>
  </si>
  <si>
    <t xml:space="preserve">Расходы районного бюджета за отчетный год, 
тыс. руб. </t>
  </si>
  <si>
    <t>Наименование ответственного исполнителя, исполнителя -главного распорядителя средств районного бюджета (далее - ГРБС)</t>
  </si>
  <si>
    <t>2014
(первый год реализации)</t>
  </si>
  <si>
    <t>Подпрограмма 1</t>
  </si>
  <si>
    <t>Развитие и обеспечение доступности</t>
  </si>
  <si>
    <t>дошкольного образования</t>
  </si>
  <si>
    <t>Развитие инфраструктуры доступности</t>
  </si>
  <si>
    <t>качественного дошкольного</t>
  </si>
  <si>
    <t>образования</t>
  </si>
  <si>
    <t>Основные мероприятия 1.2</t>
  </si>
  <si>
    <t>Основное 
мероприятие 1.3</t>
  </si>
  <si>
    <t xml:space="preserve">Подпрограмма 2 </t>
  </si>
  <si>
    <t>Развитие общего образования</t>
  </si>
  <si>
    <t>Основные мероприятия 2.1</t>
  </si>
  <si>
    <t>Обеспечение доступности качественного общего образования, обеспечение транспортной доступности</t>
  </si>
  <si>
    <t>Основные мероприятия 2.2</t>
  </si>
  <si>
    <t xml:space="preserve">Обеспечение деятельности  образовательных учреждений </t>
  </si>
  <si>
    <t xml:space="preserve">Основное 
мероприятие 2.3 </t>
  </si>
  <si>
    <t xml:space="preserve">Основное 
мероприятие 2.4 </t>
  </si>
  <si>
    <t>Развитие кадрового потенциала системы общего образования</t>
  </si>
  <si>
    <t>Программа 3</t>
  </si>
  <si>
    <t>Развитие системы воспитания, дополнительного образования, вовлечение молодежи в социальную практику и социальная защита детей.</t>
  </si>
  <si>
    <t xml:space="preserve">Основное 
мероприятие 3.1 </t>
  </si>
  <si>
    <t>Обеспечение деятельности учреждений дополнительного образования</t>
  </si>
  <si>
    <t xml:space="preserve">Основное 
мероприятие 3.2 </t>
  </si>
  <si>
    <t>Развитие кадрового потенциала системы дополнительного образования детей</t>
  </si>
  <si>
    <t xml:space="preserve">Основное 
мероприятие 3.3 </t>
  </si>
  <si>
    <t>Вовлечение молодёжи в социальную практику, мероприятия связанные с вовлечением молодёжи в социальную практику</t>
  </si>
  <si>
    <t xml:space="preserve">Основное 
мероприятие 3.4 </t>
  </si>
  <si>
    <t>Мероприятия по организации летней оздоровительной компании</t>
  </si>
  <si>
    <t xml:space="preserve">Основное 
мероприятие 3.5 </t>
  </si>
  <si>
    <t>Мероприятия по организации деятельности центра трудовой адаптации детей и подростков</t>
  </si>
  <si>
    <t>Основное 
мероприятие 3.6</t>
  </si>
  <si>
    <t>Обеспечение выплат единовременного пособия при всех формах устройства детей, лишенных родительского попечения, в семью</t>
  </si>
  <si>
    <t xml:space="preserve">Основное 
мероприятие 3.7 </t>
  </si>
  <si>
    <t xml:space="preserve">Обеспечение выплат приемной семье на содержание подопечных детей </t>
  </si>
  <si>
    <t xml:space="preserve">Основное 
мероприятие 3.8 </t>
  </si>
  <si>
    <t xml:space="preserve">Основное 
мероприятие 3.9 </t>
  </si>
  <si>
    <t xml:space="preserve">Основное 
мероприятие 3.10 </t>
  </si>
  <si>
    <t xml:space="preserve">Основное 
мероприятие 3.11 </t>
  </si>
  <si>
    <t xml:space="preserve">Основное 
мероприятие 3.12 </t>
  </si>
  <si>
    <t xml:space="preserve">Основное 
мероприятие 3.13 </t>
  </si>
  <si>
    <t>Мероприятия по допризывной подготовке молодёжи</t>
  </si>
  <si>
    <t xml:space="preserve">Основное 
мероприятие 3.14 </t>
  </si>
  <si>
    <t>Программа 4</t>
  </si>
  <si>
    <t>Обеспечение деятельности отдела образования, опеки и попечительства и подведомственных учреждений</t>
  </si>
  <si>
    <t>Основное 
мероприятие  4.1</t>
  </si>
  <si>
    <t>Основное 
мероприятие  4.2</t>
  </si>
  <si>
    <t>Основное 
мероприятие  4.3</t>
  </si>
  <si>
    <t>Отдел образования, опеки и попечительства</t>
  </si>
  <si>
    <r>
      <t xml:space="preserve">юридические лица </t>
    </r>
    <r>
      <rPr>
        <b/>
        <vertAlign val="superscript"/>
        <sz val="10"/>
        <rFont val="Times New Roman"/>
        <family val="1"/>
        <charset val="204"/>
      </rPr>
      <t>1</t>
    </r>
  </si>
  <si>
    <t>Отдел образования, опеки и попечительства администрации Аннинского муниципального района</t>
  </si>
  <si>
    <t>нет</t>
  </si>
  <si>
    <t>Развитие и обеспечение доступности дошкольного образования</t>
  </si>
  <si>
    <t xml:space="preserve">Развитие инфраструктуры доступности качественного дошкольного образования </t>
  </si>
  <si>
    <t>Обеспечение деятельности дошкольных образовательных учреждений</t>
  </si>
  <si>
    <t>Основное мероприятие 1.3</t>
  </si>
  <si>
    <t>Подпрограмма 2</t>
  </si>
  <si>
    <t>Основное мероприятие  2.1</t>
  </si>
  <si>
    <t>Основное мероприятие  2.2</t>
  </si>
  <si>
    <t>Обеспечение деятельности образовательных учреждений</t>
  </si>
  <si>
    <t>Подпрограмма 3</t>
  </si>
  <si>
    <t>Развитие системы воспитания, дополнительного образования, вовлечения молодёжи в социальную практику и социальная защита детей.</t>
  </si>
  <si>
    <t>Основное мероприятие 3.1</t>
  </si>
  <si>
    <t>Основное мероприятие 3.2</t>
  </si>
  <si>
    <t>Основное мероприятие 3.3</t>
  </si>
  <si>
    <t>Вовлечение молодежи в социальную практику, мероприятия связанные с вовлечением молодёжи в социальную практику</t>
  </si>
  <si>
    <t>Основное мероприятие 3.4</t>
  </si>
  <si>
    <t>Мероприятия по организации летней оздоровительной кампании.</t>
  </si>
  <si>
    <t>Основное мероприятие 3.5</t>
  </si>
  <si>
    <t>Основное мероприятие 3.12</t>
  </si>
  <si>
    <t xml:space="preserve">Мероприятия по допризывной подготовке молодёжи </t>
  </si>
  <si>
    <t>Основное мероприятие  4.1</t>
  </si>
  <si>
    <t>Основное мероприятие  4.2</t>
  </si>
  <si>
    <t>Основное мероприятие  4.3</t>
  </si>
  <si>
    <t>местный бюджет</t>
  </si>
  <si>
    <t>РзПр</t>
  </si>
  <si>
    <t>0701</t>
  </si>
  <si>
    <t>всего,  в том числе</t>
  </si>
  <si>
    <t>924</t>
  </si>
  <si>
    <t>средства юр. и физ.лиц</t>
  </si>
  <si>
    <t>в том числе</t>
  </si>
  <si>
    <t>Развитие инфроструктуры доступности качественного дошкольного образования</t>
  </si>
  <si>
    <t>0702</t>
  </si>
  <si>
    <t>Основное мероприятие 2.3</t>
  </si>
  <si>
    <t>Основное мероприятие 2.4</t>
  </si>
  <si>
    <t>Основное мероприятие  3.1</t>
  </si>
  <si>
    <t>Основное мероприятие  3.2</t>
  </si>
  <si>
    <t>Основное мероприятие  3.3</t>
  </si>
  <si>
    <t>0707</t>
  </si>
  <si>
    <t>Основное мероприятие  3.4</t>
  </si>
  <si>
    <t>Мероприятия по организации летней оздоровительной компании.</t>
  </si>
  <si>
    <t>Основное мероприятие  3.5</t>
  </si>
  <si>
    <t>0412</t>
  </si>
  <si>
    <t>Основное мероприятие  3.6</t>
  </si>
  <si>
    <t>Основное мероприятие  3.7</t>
  </si>
  <si>
    <t>Обеспечение выплат  семьям опекунов на содержание подопечных детей (0237820)</t>
  </si>
  <si>
    <t>1004</t>
  </si>
  <si>
    <t>Основное мероприятие  3.8</t>
  </si>
  <si>
    <t>Основное мероприятие  3.9</t>
  </si>
  <si>
    <t>Обеспечение выплат приемной семье на содержание подопечных детей</t>
  </si>
  <si>
    <t>Основное мероприятие  3.10</t>
  </si>
  <si>
    <t>Основное мероприятие  3.11</t>
  </si>
  <si>
    <t>Выплата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</t>
  </si>
  <si>
    <t>Основное мероприятие  3.12</t>
  </si>
  <si>
    <t>Основное мероприятие  3.13</t>
  </si>
  <si>
    <t>0113</t>
  </si>
  <si>
    <t>Основное мероприятие  3.14</t>
  </si>
  <si>
    <t>Подпрограмма 4</t>
  </si>
  <si>
    <t>0709</t>
  </si>
  <si>
    <t>Муниципальная программа</t>
  </si>
  <si>
    <t>федеральный бюджет</t>
  </si>
  <si>
    <t>в том числе:</t>
  </si>
  <si>
    <t>Ф.И.О.</t>
  </si>
  <si>
    <t>подпись</t>
  </si>
  <si>
    <t>Главный бухгалтер</t>
  </si>
  <si>
    <t>МП</t>
  </si>
  <si>
    <t>Руководитель</t>
  </si>
  <si>
    <t>всего</t>
  </si>
  <si>
    <t>№ п/п</t>
  </si>
  <si>
    <t>…..</t>
  </si>
  <si>
    <t>Основное мероприятие 1.1</t>
  </si>
  <si>
    <t>Основное мероприятие 1.2</t>
  </si>
  <si>
    <t>Основное мероприятие 2.1</t>
  </si>
  <si>
    <t>Статус</t>
  </si>
  <si>
    <t>ГРБС</t>
  </si>
  <si>
    <t>ЦСР</t>
  </si>
  <si>
    <t>ВР</t>
  </si>
  <si>
    <t>областной бюджет</t>
  </si>
  <si>
    <t>юридические лица</t>
  </si>
  <si>
    <t>всего, в том числе:</t>
  </si>
  <si>
    <t>и т. д.</t>
  </si>
  <si>
    <t>Код бюджетной классификации</t>
  </si>
  <si>
    <t>Таблица 11</t>
  </si>
  <si>
    <t>Таблица 12</t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</si>
  <si>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>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  </r>
  </si>
  <si>
    <t>Плановый срок</t>
  </si>
  <si>
    <t>Фактический срок</t>
  </si>
  <si>
    <t xml:space="preserve">запланированные </t>
  </si>
  <si>
    <t>достигнутые</t>
  </si>
  <si>
    <t>Источники ресурсного обеспечения</t>
  </si>
  <si>
    <t xml:space="preserve">территориальные              государственные внебюджетные фонды                        </t>
  </si>
  <si>
    <t>кассовое исполнение на отчетную дату</t>
  </si>
  <si>
    <t xml:space="preserve">федеральный бюджет </t>
  </si>
  <si>
    <t>физические лица</t>
  </si>
  <si>
    <r>
      <t xml:space="preserve">Проблемы, возникшие в ходе реализации мероприятия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</si>
  <si>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 xml:space="preserve">кассовый план  на отчетную 
дату </t>
  </si>
  <si>
    <t>Таблица 9</t>
  </si>
  <si>
    <t xml:space="preserve">начала реализации
мероприятия в отчетном году </t>
  </si>
  <si>
    <t xml:space="preserve">окончания реализации
мероприятия
в отчетном году  </t>
  </si>
  <si>
    <t xml:space="preserve">Результаты реализации мероприятий </t>
  </si>
  <si>
    <t>Таблица 3</t>
  </si>
  <si>
    <t>лимит на  год</t>
  </si>
  <si>
    <t>фактическое финансирование</t>
  </si>
  <si>
    <t xml:space="preserve">Расходы за отчетный период,  тыс. руб. </t>
  </si>
  <si>
    <t>Основное мероприятие 2.2</t>
  </si>
  <si>
    <r>
      <t>лимит на год</t>
    </r>
    <r>
      <rPr>
        <vertAlign val="superscript"/>
        <sz val="12"/>
        <rFont val="Times New Roman"/>
        <family val="1"/>
        <charset val="204"/>
      </rPr>
      <t>1</t>
    </r>
  </si>
  <si>
    <t>кассовый план  на отчетную дату</t>
  </si>
  <si>
    <t>МУНИЦИПАЛЬНАЯ ПРОГРАММА</t>
  </si>
  <si>
    <t xml:space="preserve">Наименование муниципальной программы, подпрограммы, основного мероприятия </t>
  </si>
  <si>
    <t>2015
(второй год реализации)</t>
  </si>
  <si>
    <t xml:space="preserve">2016
(третий год реализации) </t>
  </si>
  <si>
    <t>2017   (четвертый год реализации)</t>
  </si>
  <si>
    <t>в том числе по ГРБС:  924</t>
  </si>
  <si>
    <t>отдел образования, опеки и попечительства</t>
  </si>
  <si>
    <t>Обеспечение деятельности дошкольных образовательных учреждений , повышение качества дошкольного образования</t>
  </si>
  <si>
    <t>Создание условий  введения ФГОС ДО</t>
  </si>
  <si>
    <t>Обеспечение доступности качественного общего образования,  транспортной доступности</t>
  </si>
  <si>
    <t>Обеспечение государственных гарантий  на получение  бесплатного общего образования</t>
  </si>
  <si>
    <t>Совершенствование организации школьного питания</t>
  </si>
  <si>
    <t xml:space="preserve">Основное 
мероприятие 2.5 </t>
  </si>
  <si>
    <t xml:space="preserve">Обеспечение выплат  семьям опекунов на содержание подопечных детей </t>
  </si>
  <si>
    <t xml:space="preserve"> Обеспечение выплаты вознаграждения, причитающегося приемному родителю</t>
  </si>
  <si>
    <t>Обеспечение выплаты единовременного пособия при передаче ребенка  в семью</t>
  </si>
  <si>
    <t>Обеспечение выплат единовременного пособия при устройстве в семью ребенка-инвалида или ребенка, достигшего 10 лет, а так же при одновременной передаче на воспитание в семью ребенка вместе с его братьями (сестрами)</t>
  </si>
  <si>
    <t>Обеспечение выполнения переданных полномочий по организации и осуществлению деятельности по опеке и попечительству</t>
  </si>
  <si>
    <t>Обеспечение выплаты компенсации части родительской платы за присмотр и уход за детьми в дошкольных образовательных учреждениях</t>
  </si>
  <si>
    <t>Обеспечение развития инфроструктуры и организационно-экономических механизмов, обеспечивающих максимально равную доступность услуг общего и дополнительного образования Аннинского муниципального района</t>
  </si>
  <si>
    <t>Финансовое обеспечение функций аппарата управления отдела образования, опеки и попечительства администрации Аннинского муниципального района и прочих учреждений образования, подведомственных отделу образования, опеки и попечительства</t>
  </si>
  <si>
    <t>Развитие кадрового потенциала прочих учреждений подведомственных отделу образования, опеки и попечительства</t>
  </si>
  <si>
    <t>Обеспечение деятельности дошкольных образовательных учреждений, повышение качества дошкольного образования</t>
  </si>
  <si>
    <t xml:space="preserve">Создание условий по введению ФГОС ДО </t>
  </si>
  <si>
    <t>Основное мероприятие  2.3</t>
  </si>
  <si>
    <t>Обеспечение государственных гарантий на получение бесплатного общего образования</t>
  </si>
  <si>
    <t>Основное мероприятие  2.4</t>
  </si>
  <si>
    <t>Основное мероприятие  2.5</t>
  </si>
  <si>
    <t>Основное мероприятие 3.6</t>
  </si>
  <si>
    <t>Обеспечение выплат единовременного пособия при всех формах устройства детей, лишенных родительского попечения</t>
  </si>
  <si>
    <t>Основное мероприятие 3.7</t>
  </si>
  <si>
    <t>Обеспечение выплат семьям опекунов на содержание подопечных детей</t>
  </si>
  <si>
    <t>Основное мероприятие 3.8</t>
  </si>
  <si>
    <t>Обеспечение выплат приёмной семье на содержание подопечных детей</t>
  </si>
  <si>
    <t>Основное мероприятие 3.9</t>
  </si>
  <si>
    <t>обеспечение выплат вознаграждения, причитающегося приемному родителю</t>
  </si>
  <si>
    <t>Основное мероприятие 3.10</t>
  </si>
  <si>
    <t>Обеспечение выплаты единовременного пособия при передачи ребенка в семью</t>
  </si>
  <si>
    <t>Основное мероприятие 3.11</t>
  </si>
  <si>
    <t>Обеспечение выплат единовременного пособия при устройстве в семью ребенка инвалида или ребенка достигшего 10 лет, а так же при одновременной передачи на воспитание в семью ребенка вместе с его братьями, сестрами</t>
  </si>
  <si>
    <t>Основное мероприятие 3.13</t>
  </si>
  <si>
    <t>Основное мероприятие 3.14</t>
  </si>
  <si>
    <t>Обеспечение выполнения переданных полномочий по организации и осуществлению деятельности по опеки и попечительству</t>
  </si>
  <si>
    <t>Обеспечение выплат компенсации части родительской платы за присмотр и уход за детьми в дошкольных образовательных организациях</t>
  </si>
  <si>
    <t>Обеспечение развития инфраструктуры и организационно-экономических механизмов, обеспечивающих максимально равную доступность услуг общего и дополнительного образования Аннинского муниципального района</t>
  </si>
  <si>
    <t>Финансовое обеспечение фунции аппарата управления отдела образования, опеки и попечительства администрации Аннинского муниципального района и прочих учреждений образования, подведомственных отделу образования, опеки и попечительства</t>
  </si>
  <si>
    <t>Основное мероприятие 2.5</t>
  </si>
  <si>
    <t>Таблица 10</t>
  </si>
  <si>
    <t>Наименование показателя (индикатора)</t>
  </si>
  <si>
    <t>Ед. измерения</t>
  </si>
  <si>
    <t>Значения показателей (индикаторов) муниципальной программы, подпрограммы, основного мероприятия</t>
  </si>
  <si>
    <t>Обоснование отклонений значений показателя (индикатора) на конец отчетного года (при наличии)</t>
  </si>
  <si>
    <t>отчетный год</t>
  </si>
  <si>
    <t>1.1</t>
  </si>
  <si>
    <t>Равитие инфраструктуры доступности качественного дошкольного образования</t>
  </si>
  <si>
    <t>Ед.</t>
  </si>
  <si>
    <t>1.2</t>
  </si>
  <si>
    <t>1.3</t>
  </si>
  <si>
    <t>Создание условий по введению ФГОС ДО</t>
  </si>
  <si>
    <t>2               Развитие общего образования</t>
  </si>
  <si>
    <t>2.1</t>
  </si>
  <si>
    <t>2.2</t>
  </si>
  <si>
    <t>2.3</t>
  </si>
  <si>
    <t>показатель выполнен</t>
  </si>
  <si>
    <t>2.4</t>
  </si>
  <si>
    <t>2.5</t>
  </si>
  <si>
    <t>3                   Развитие системы воспитания, дополнительного образования, вовлечение молодёжи в социальную практику и социальная защита детей</t>
  </si>
  <si>
    <t>3.1</t>
  </si>
  <si>
    <t>Чел.</t>
  </si>
  <si>
    <t>3.2</t>
  </si>
  <si>
    <t>3.3</t>
  </si>
  <si>
    <t>Вовлечение молодежи в социальную практику, мероприятия связанные с вовлечением молодежи в социальную практику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</si>
  <si>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</si>
  <si>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</si>
  <si>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</si>
  <si>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</si>
  <si>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</si>
  <si>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</si>
  <si>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</si>
  <si>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</si>
  <si>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</si>
  <si>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Мероприятия по допризывной подготовке молодежи</t>
  </si>
  <si>
    <t>3.13</t>
  </si>
  <si>
    <t>Выполнение переданных полномочий по организации и осуществлению деятельности по опеке и попечительству</t>
  </si>
  <si>
    <t>3.14</t>
  </si>
  <si>
    <t xml:space="preserve">  4                        Обеспечение деятельности отдела образования, опеки и попечительства и подведомственных учреждений</t>
  </si>
  <si>
    <t>4.1</t>
  </si>
  <si>
    <t>4.2.</t>
  </si>
  <si>
    <t>Финансовое обеспечение функции аппарата управления отдела образования, опеки и попечительства администрации Аннинского муниципального района и прочих учреждений образования, подведомственных отделу образования, опеки и попечительства</t>
  </si>
  <si>
    <t>4.3</t>
  </si>
  <si>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В графе приводится фактическое значение показателя или индикатора за год, предшествующий отчетному.</t>
    </r>
  </si>
  <si>
    <t>2018   (пятый год реализации)</t>
  </si>
  <si>
    <t>0230380310</t>
  </si>
  <si>
    <t>02304S8320</t>
  </si>
  <si>
    <t>0230581400</t>
  </si>
  <si>
    <t>0230652600</t>
  </si>
  <si>
    <t>0230778200</t>
  </si>
  <si>
    <t>0230878180</t>
  </si>
  <si>
    <t>0230978190</t>
  </si>
  <si>
    <t>0231178220</t>
  </si>
  <si>
    <t>0231288340</t>
  </si>
  <si>
    <t>0231478150</t>
  </si>
  <si>
    <t>0240200590</t>
  </si>
  <si>
    <t>0240380230</t>
  </si>
  <si>
    <t>0220478120</t>
  </si>
  <si>
    <t>0220480230</t>
  </si>
  <si>
    <t>0220378120</t>
  </si>
  <si>
    <t>0220200590</t>
  </si>
  <si>
    <t>0210100590</t>
  </si>
  <si>
    <t>0230100590</t>
  </si>
  <si>
    <t>0210378290</t>
  </si>
  <si>
    <t xml:space="preserve">показатель выполнен </t>
  </si>
  <si>
    <t>Созданы условия, отвечающие требованиям безопасности обучающихся</t>
  </si>
  <si>
    <t>развита модель молодежного самоуправления и сасоорганизации в ученических, трудовых коллективах</t>
  </si>
  <si>
    <t xml:space="preserve">созданы финансово-экономические, организационные и прововые механизмы, обеспечивающие стабилизацию и развитие системы оздоровления, отдыха и занятости детей и подростков </t>
  </si>
  <si>
    <t>поддержка детей- сирот и детей оставшихся без попечения родителей  15 ед.</t>
  </si>
  <si>
    <t xml:space="preserve">организовано финансирование специалистов, осуществляющих координацию деятельности опеки и попечительства в районе </t>
  </si>
  <si>
    <t xml:space="preserve">формирование у юношей первичных знаний, умений и навыков, необходимых для службы в ВС РФ,воспитание патриотизма  </t>
  </si>
  <si>
    <t xml:space="preserve">формирование у юношей первичных знаний, умений и навыков, необходимых для службы в ВС РФ,воспитание патриотизма </t>
  </si>
  <si>
    <t xml:space="preserve">выполнено задание по оказанию муниципальных услуг по реализации образовательных программ всех уровней образовательных учреждений </t>
  </si>
  <si>
    <t xml:space="preserve">проведены экспертные оценки деятельности педагогов в рамках аттестации педагогических работников муниципальных учреждений </t>
  </si>
  <si>
    <t>проведение курсов повышения квалификации работников</t>
  </si>
  <si>
    <t xml:space="preserve">разработаны и внедрены инновационные механизмы обеспечения высокого качества дошкольного образования </t>
  </si>
  <si>
    <t xml:space="preserve">сформирован механизм обеспечения доступности качественных образовательных услуг общего образования детям с ограниченными возможностями здоровья,организацию их психолого-педагогического сопровождения, внедрение современных моделей и технологий </t>
  </si>
  <si>
    <t xml:space="preserve">создана открытая система информирования граждан о качестве общего образования,внедрение новых финансово-экономических и организационно-управленческих механизмов </t>
  </si>
  <si>
    <t xml:space="preserve">созданы условия для 100% охвата двухразовым горячим питанием </t>
  </si>
  <si>
    <t xml:space="preserve">Обеспечение выплаты вознаграждения, причитающегося приемному родителю </t>
  </si>
  <si>
    <t>Обеспечение выплаты единовременного пособия при передаче ребенка на воспитание в семью</t>
  </si>
  <si>
    <t>Обеспечение выплат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</t>
  </si>
  <si>
    <t>Обеспечение  выполнения переданных полномочий по организации и осуществлению деятельности по опеке и попечительству</t>
  </si>
  <si>
    <t>2019   (шестой год реализации)</t>
  </si>
  <si>
    <t xml:space="preserve"> родители принявшие детей на воспитание в семье (7 семей)</t>
  </si>
  <si>
    <t>Обеспечение выплаты вознаграждения, причитающегося приемному родителю</t>
  </si>
  <si>
    <t>Обеспечение  выплат единовременного пособия при устройстве в семью ребенка инвалида или ребенка, достигшего возраста 10 лет, а также при одновременной передаче на воспитание в семью ребенка вместе с его братьями (сестрами)</t>
  </si>
  <si>
    <t>Обеспечение выплаты единовременного пособия при передаче ребенка в семью</t>
  </si>
  <si>
    <t>Основное 
мероприятие 2.6</t>
  </si>
  <si>
    <t xml:space="preserve">Основное 
мероприятие 3.15 </t>
  </si>
  <si>
    <t>Мероприятия в сфере осуществления отдельных государственных полномочий по осуществлению деятельности по профилактике безнадзорности и правонарушений несовершеннолетних</t>
  </si>
  <si>
    <t xml:space="preserve">Основное 
мероприятие 3.16 </t>
  </si>
  <si>
    <t>Введение механизма персонифицированного финансирования в системе  дополнительного образования детей</t>
  </si>
  <si>
    <t xml:space="preserve">Основное 
мероприятие 3.17 </t>
  </si>
  <si>
    <t>2020   (седьмой год реализации)</t>
  </si>
  <si>
    <t>Основное мероприятие  2.6</t>
  </si>
  <si>
    <t>Основное мероприятие 3.15</t>
  </si>
  <si>
    <t>Основное мероприятие 3.16</t>
  </si>
  <si>
    <t>Основное мероприятие 3.17</t>
  </si>
  <si>
    <t>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материалами)</t>
  </si>
  <si>
    <t>Основное мероприятие 2.6</t>
  </si>
  <si>
    <t>Основное мероприятие  3.15</t>
  </si>
  <si>
    <t>Основное мероприятие  3.16</t>
  </si>
  <si>
    <t>Основное мероприятие  3.17</t>
  </si>
  <si>
    <t>0220100590</t>
  </si>
  <si>
    <t>0231378392</t>
  </si>
  <si>
    <t>0231578391</t>
  </si>
  <si>
    <t>022Е151690</t>
  </si>
  <si>
    <t>0220500590</t>
  </si>
  <si>
    <t>02205S8130</t>
  </si>
  <si>
    <t>0703</t>
  </si>
  <si>
    <t>023А155190</t>
  </si>
  <si>
    <t>2021   (восьмой год реализации)</t>
  </si>
  <si>
    <t>Основное мероприятие 2.7</t>
  </si>
  <si>
    <t>Основное мероприятие 2.8</t>
  </si>
  <si>
    <t>Основное мероприятие 2.9</t>
  </si>
  <si>
    <t>Основное мероприятие 2.10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</si>
  <si>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</si>
  <si>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«Организация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организациях».</t>
  </si>
  <si>
    <t>«Обеспечение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образовательные  программы».</t>
  </si>
  <si>
    <t xml:space="preserve">Создание в общеобразовательных организациях, расположенных в сельской местности и малых городах, условий для занятий физической культурой и спортом </t>
  </si>
  <si>
    <t>Основное мероприятие  3.18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</si>
  <si>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</si>
  <si>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022Е452100</t>
  </si>
  <si>
    <t>02205L3040</t>
  </si>
  <si>
    <t>0220353030</t>
  </si>
  <si>
    <t>02 2 Е2 50970</t>
  </si>
  <si>
    <t>022Е254910</t>
  </si>
  <si>
    <t>Основное мероприятие  2.7</t>
  </si>
  <si>
    <t>Основное мероприятие  2.8</t>
  </si>
  <si>
    <t>Основное мероприятие  2.9</t>
  </si>
  <si>
    <t>Основное мероприятие  2.10</t>
  </si>
  <si>
    <t>Основное мероприятие 3.18</t>
  </si>
  <si>
    <t>Основное 
мероприятие 2.7</t>
  </si>
  <si>
    <t>Основное 
мероприятие 2.8</t>
  </si>
  <si>
    <t>Основное 
мероприятие 2.9</t>
  </si>
  <si>
    <t>Основное 
мероприятие 2.10</t>
  </si>
  <si>
    <t>Основное 
мероприятие 3.18</t>
  </si>
  <si>
    <t xml:space="preserve">                                  Муниципальная программа           " Развитие образования   на 2014 - 2023 годы"</t>
  </si>
  <si>
    <t>2.6</t>
  </si>
  <si>
    <t>2.7</t>
  </si>
  <si>
    <t>2.8</t>
  </si>
  <si>
    <t>2.9</t>
  </si>
  <si>
    <t>2.10</t>
  </si>
  <si>
    <t>100% обучающихся 1-4 классов обеспечены бесплатным горячим питанием.</t>
  </si>
  <si>
    <t>100% педагогических работников общеобразовательных учреждений получили денежное вознаграждение за классное руководство.</t>
  </si>
  <si>
    <t>3.15</t>
  </si>
  <si>
    <t>3.16</t>
  </si>
  <si>
    <t>3.17</t>
  </si>
  <si>
    <t>3.18</t>
  </si>
  <si>
    <t>создание современной инфраструктуры для творческой самореализации и досуга населения.</t>
  </si>
  <si>
    <t>оказана помощь несовершеннолетним, оказавшимся в трудной жизненной ситуации и их семьям, семьям социального риска</t>
  </si>
  <si>
    <t xml:space="preserve">В 20 учреждениях  создана инфраструктура доступности дошкольного образования </t>
  </si>
  <si>
    <t>развитие материально-технического оснащения и формирование современной предметно-развивающей среды в соответствии с требованиями ФГОС ДО</t>
  </si>
  <si>
    <t>проведен ремонт спортивного зала и обновлена материально-техническая база  в 1 общеобразовательном  учреждении.</t>
  </si>
  <si>
    <t xml:space="preserve">заработная плата педагогов дополнительного образования составляет 100% средней зарплаты учителей общеобразовательных учреждений </t>
  </si>
  <si>
    <t>охват программами с использованием сертификатов  персонифицированного финансирования составляет  2302 чел.</t>
  </si>
  <si>
    <t>трудовую практику в общеобразовательных учреждениях проходило 125 чел</t>
  </si>
  <si>
    <t>2022   (девятый год реализации)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</si>
  <si>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</si>
  <si>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</si>
  <si>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Н.О. Корнилова</t>
  </si>
  <si>
    <t>И.А. Груздева</t>
  </si>
  <si>
    <t>02202S8100</t>
  </si>
  <si>
    <t>0230280590</t>
  </si>
  <si>
    <t>Н.О.Корнилова</t>
  </si>
  <si>
    <t>2023   (десятый год реализации)</t>
  </si>
  <si>
    <t>"Развитие образования на 2014-2027 гг"</t>
  </si>
  <si>
    <t>Основное мероприятие 2.11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</si>
  <si>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</si>
  <si>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"Развитие образования" на 2014-2027 годы</t>
  </si>
  <si>
    <t>022ЕВ5179F</t>
  </si>
  <si>
    <t>111,119</t>
  </si>
  <si>
    <t>социальная поддержка детей-сирот и детей оставшихся без попечения родителей  47 чел.</t>
  </si>
  <si>
    <t>в пенс фонд</t>
  </si>
  <si>
    <t>компенсация части родительской платы выплачена  85 чел.</t>
  </si>
  <si>
    <t>"Развитие образования" на 2014 -2027 годы</t>
  </si>
  <si>
    <t>Основное мероприятие  2.11</t>
  </si>
  <si>
    <t>Отдел образования, опеки и попечительства администрации Аннинского муниципального района, отдел по культуре, администрация Аннинского муниципального района</t>
  </si>
  <si>
    <r>
      <t xml:space="preserve">Информация  о расходах федерального, областного и районного бюджета, бюджетов территориальных государственных внебюджетных фондов, юридических и физических лиц на реализацию целей муниципальной программы Аннинского муниципального района Отдела образования, опеки и попечительства по состоянию на 01. 01. 2023 года    </t>
    </r>
    <r>
      <rPr>
        <b/>
        <sz val="14"/>
        <color indexed="10"/>
        <rFont val="Times New Roman"/>
        <family val="1"/>
        <charset val="204"/>
      </rPr>
      <t xml:space="preserve"> </t>
    </r>
  </si>
  <si>
    <t>Основное 
мероприятие 2.11</t>
  </si>
  <si>
    <t>2.11</t>
  </si>
  <si>
    <t xml:space="preserve">Руководитель отдела </t>
  </si>
  <si>
    <t>введены ставки советников директора по воспитанию и взаимодействию с детскими общественными объединениями в общеобразовательных организациях (5,75 шт.ед)</t>
  </si>
  <si>
    <t xml:space="preserve">В 20 учреждении  создана инфраструктура доступности дошкольного образования </t>
  </si>
  <si>
    <t>обеспечена транспортная доступность к общеобразовательным учреждениям для обучающихся независимо от места их проживания (17 ед.транспорта)</t>
  </si>
  <si>
    <t>охват программами с использованием сертификатов  персонифицированного финансирования составляет   3288чел.</t>
  </si>
  <si>
    <t>охват программами с использованием сертификатов  персонифицированного финансирования составляет  3288 чел.</t>
  </si>
  <si>
    <t>расширен охват детей мероприятиями дополнительного образования, введены дополнительные места для увеличения охвата детей</t>
  </si>
  <si>
    <t>увеличен охват детей мероприятиями дополнительного образования</t>
  </si>
  <si>
    <t xml:space="preserve">увеличение охвата детей программами дополнительного образования  </t>
  </si>
  <si>
    <t>Обеспечение образовательных организаций  материально-технической базой для внедрения цифровой образовательной среды (1 общеобразовательное учреждение)</t>
  </si>
  <si>
    <t>Обеспечение образовательных организаций  материально-технической базой для внедрения цифровой образовательной среды ( 1общеобразовательное учреждение)</t>
  </si>
  <si>
    <t xml:space="preserve">Расходы районного бюджета на реализацию муниципальной программы Аннинского муниципального района" Развитие образования на  2014-2027 годы"  отчет на 01.01.2024 года </t>
  </si>
  <si>
    <t>Основное мероприятие 2.12</t>
  </si>
  <si>
    <t>«Обновление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организациях»</t>
  </si>
  <si>
    <t>Отчет об использовании бюджетных ассигнований
 районного бюджета на реализацию муниципальной программы Аннинского муниципального района
«Развитие образования на 2014-2027 гг"   факт за 2023 год</t>
  </si>
  <si>
    <t>1102</t>
  </si>
  <si>
    <t>02301S8790</t>
  </si>
  <si>
    <t>Сведения
о достижении значений показателей (индикаторов) реализации муниципальной программы Аннинского муниципального района Воронежской области
"Развитие образования на 2014-2027 гг."
по состоянию на  1 января 2024 года</t>
  </si>
  <si>
    <t xml:space="preserve">2022 год, предшествующий отчетному 
</t>
  </si>
  <si>
    <t>план 2023 год</t>
  </si>
  <si>
    <t>факт  2023 год</t>
  </si>
  <si>
    <t>материально-техническая база обновлена в 17 общеобразовательных учреждениях, созданы и функционируют "Точки роста"</t>
  </si>
  <si>
    <t>материально-техническая база обновлена в 1 общеобразовательных учреждениях.</t>
  </si>
  <si>
    <t>материально-техническая база обновлена в 1 общеобразовательных учреждениях, созданы и функционируют "Точки роста"</t>
  </si>
  <si>
    <t>Обеспечение образовательных организаций  материально-технической базой для внедрения цифровой образовательной среды (7 общеобразовательное учреждение)</t>
  </si>
  <si>
    <t>введены ставки советников директора по воспитанию и взаимодействию с детскими общественными объединениями в общеобразовательных организациях (8,5 шт.ед)</t>
  </si>
  <si>
    <t>трудовую практику в общеобразовательных учреждениях проходило 128 чел</t>
  </si>
  <si>
    <t>социальная поддержка детей-сирот и детей оставшихся без попечения родителей  46 чел.</t>
  </si>
  <si>
    <t>Отчет о выполнении Плана реализации муниципальной программы Аннинского муниципального района 
"Развитие образования"
по состоянию на   1  января   2024  года</t>
  </si>
  <si>
    <t>2023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</si>
</sst>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39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trike/>
      <sz val="14"/>
      <name val="Calibri"/>
      <family val="2"/>
      <charset val="204"/>
    </font>
    <font>
      <strike/>
      <sz val="16"/>
      <name val="Times New Roman"/>
      <family val="1"/>
      <charset val="204"/>
    </font>
    <font>
      <sz val="14"/>
      <name val="Calibri"/>
      <family val="2"/>
      <charset val="204"/>
    </font>
    <font>
      <strike/>
      <sz val="18"/>
      <name val="Times New Roman"/>
      <family val="1"/>
      <charset val="204"/>
    </font>
    <font>
      <strike/>
      <sz val="18"/>
      <name val="Calibri"/>
      <family val="2"/>
      <charset val="204"/>
    </font>
    <font>
      <strike/>
      <sz val="14"/>
      <name val="Times New Roman"/>
      <family val="1"/>
      <charset val="204"/>
    </font>
    <font>
      <b/>
      <strike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trike/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Cambria"/>
      <family val="1"/>
      <charset val="204"/>
    </font>
    <font>
      <sz val="12"/>
      <name val="Cambria"/>
      <family val="1"/>
      <charset val="204"/>
    </font>
    <font>
      <b/>
      <sz val="14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5" fillId="0" borderId="0"/>
    <xf numFmtId="164" fontId="13" fillId="0" borderId="0" applyFont="0" applyFill="0" applyBorder="0" applyAlignment="0" applyProtection="0"/>
  </cellStyleXfs>
  <cellXfs count="390">
    <xf numFmtId="0" fontId="0" fillId="0" borderId="0" xfId="0"/>
    <xf numFmtId="0" fontId="1" fillId="0" borderId="1" xfId="0" applyFont="1" applyBorder="1" applyAlignment="1">
      <alignment horizontal="centerContinuous" vertical="center" wrapText="1"/>
    </xf>
    <xf numFmtId="0" fontId="1" fillId="0" borderId="0" xfId="0" applyFont="1"/>
    <xf numFmtId="0" fontId="0" fillId="0" borderId="2" xfId="0" applyBorder="1"/>
    <xf numFmtId="0" fontId="0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1" fillId="2" borderId="0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2" fillId="0" borderId="0" xfId="1" applyFont="1"/>
    <xf numFmtId="4" fontId="12" fillId="0" borderId="0" xfId="1" applyNumberFormat="1" applyFont="1"/>
    <xf numFmtId="4" fontId="5" fillId="0" borderId="1" xfId="1" applyNumberFormat="1" applyFont="1" applyFill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5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1" fillId="2" borderId="0" xfId="0" applyFont="1" applyFill="1"/>
    <xf numFmtId="49" fontId="1" fillId="0" borderId="0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wrapText="1"/>
    </xf>
    <xf numFmtId="0" fontId="15" fillId="0" borderId="0" xfId="1" applyFont="1"/>
    <xf numFmtId="0" fontId="16" fillId="0" borderId="0" xfId="1" applyFont="1" applyAlignment="1">
      <alignment horizontal="center"/>
    </xf>
    <xf numFmtId="4" fontId="15" fillId="0" borderId="0" xfId="1" applyNumberFormat="1" applyFont="1"/>
    <xf numFmtId="0" fontId="17" fillId="0" borderId="0" xfId="1" applyFont="1"/>
    <xf numFmtId="0" fontId="16" fillId="0" borderId="0" xfId="1" applyFont="1" applyAlignment="1"/>
    <xf numFmtId="0" fontId="18" fillId="0" borderId="2" xfId="1" applyFont="1" applyBorder="1" applyAlignment="1">
      <alignment horizontal="center" vertical="center" wrapText="1"/>
    </xf>
    <xf numFmtId="4" fontId="21" fillId="0" borderId="1" xfId="1" applyNumberFormat="1" applyFont="1" applyBorder="1" applyAlignment="1">
      <alignment horizontal="right" wrapText="1"/>
    </xf>
    <xf numFmtId="0" fontId="15" fillId="0" borderId="6" xfId="1" applyFont="1" applyBorder="1"/>
    <xf numFmtId="0" fontId="15" fillId="0" borderId="0" xfId="1" applyFont="1" applyBorder="1"/>
    <xf numFmtId="4" fontId="5" fillId="0" borderId="1" xfId="1" applyNumberFormat="1" applyFont="1" applyBorder="1" applyAlignment="1">
      <alignment horizontal="right" wrapText="1"/>
    </xf>
    <xf numFmtId="0" fontId="5" fillId="0" borderId="1" xfId="1" applyFont="1" applyBorder="1" applyAlignment="1">
      <alignment horizontal="center" vertical="top" wrapText="1"/>
    </xf>
    <xf numFmtId="4" fontId="22" fillId="0" borderId="1" xfId="1" applyNumberFormat="1" applyFont="1" applyBorder="1" applyAlignment="1">
      <alignment horizontal="right" wrapText="1"/>
    </xf>
    <xf numFmtId="4" fontId="20" fillId="0" borderId="1" xfId="1" applyNumberFormat="1" applyFont="1" applyBorder="1" applyAlignment="1">
      <alignment horizontal="right" wrapText="1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4" fontId="22" fillId="0" borderId="1" xfId="1" applyNumberFormat="1" applyFont="1" applyBorder="1" applyAlignment="1">
      <alignment horizontal="center" wrapText="1"/>
    </xf>
    <xf numFmtId="4" fontId="22" fillId="0" borderId="1" xfId="1" applyNumberFormat="1" applyFont="1" applyFill="1" applyBorder="1" applyAlignment="1">
      <alignment horizontal="right" wrapText="1"/>
    </xf>
    <xf numFmtId="0" fontId="5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Continuous" vertical="center" wrapText="1"/>
    </xf>
    <xf numFmtId="0" fontId="3" fillId="0" borderId="0" xfId="0" applyFont="1" applyFill="1" applyAlignment="1">
      <alignment horizontal="center"/>
    </xf>
    <xf numFmtId="49" fontId="27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top" wrapText="1"/>
    </xf>
    <xf numFmtId="0" fontId="1" fillId="2" borderId="1" xfId="1" applyFont="1" applyFill="1" applyBorder="1" applyAlignment="1">
      <alignment vertical="top" wrapText="1"/>
    </xf>
    <xf numFmtId="166" fontId="22" fillId="0" borderId="1" xfId="1" applyNumberFormat="1" applyFont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66" fontId="5" fillId="0" borderId="1" xfId="1" applyNumberFormat="1" applyFont="1" applyBorder="1" applyAlignment="1">
      <alignment horizontal="right" wrapText="1"/>
    </xf>
    <xf numFmtId="165" fontId="1" fillId="0" borderId="1" xfId="1" applyNumberFormat="1" applyFont="1" applyBorder="1" applyAlignment="1">
      <alignment vertical="top" wrapText="1"/>
    </xf>
    <xf numFmtId="2" fontId="0" fillId="2" borderId="0" xfId="0" applyNumberFormat="1" applyFill="1"/>
    <xf numFmtId="2" fontId="1" fillId="2" borderId="0" xfId="0" applyNumberFormat="1" applyFont="1" applyFill="1"/>
    <xf numFmtId="2" fontId="14" fillId="2" borderId="0" xfId="0" applyNumberFormat="1" applyFont="1" applyFill="1" applyAlignment="1">
      <alignment vertical="center" wrapText="1"/>
    </xf>
    <xf numFmtId="2" fontId="14" fillId="2" borderId="0" xfId="0" applyNumberFormat="1" applyFont="1" applyFill="1"/>
    <xf numFmtId="2" fontId="14" fillId="2" borderId="0" xfId="0" applyNumberFormat="1" applyFont="1" applyFill="1" applyAlignment="1">
      <alignment horizontal="center"/>
    </xf>
    <xf numFmtId="2" fontId="0" fillId="2" borderId="0" xfId="0" applyNumberFormat="1" applyFont="1" applyFill="1"/>
    <xf numFmtId="2" fontId="7" fillId="2" borderId="0" xfId="0" applyNumberFormat="1" applyFont="1" applyFill="1" applyAlignment="1">
      <alignment vertical="center" wrapText="1"/>
    </xf>
    <xf numFmtId="2" fontId="7" fillId="2" borderId="0" xfId="0" applyNumberFormat="1" applyFont="1" applyFill="1"/>
    <xf numFmtId="2" fontId="7" fillId="2" borderId="0" xfId="0" applyNumberFormat="1" applyFont="1" applyFill="1" applyAlignment="1">
      <alignment horizontal="center"/>
    </xf>
    <xf numFmtId="2" fontId="0" fillId="2" borderId="0" xfId="0" applyNumberFormat="1" applyFont="1" applyFill="1" applyBorder="1"/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left" wrapText="1"/>
    </xf>
    <xf numFmtId="2" fontId="26" fillId="2" borderId="1" xfId="0" applyNumberFormat="1" applyFont="1" applyFill="1" applyBorder="1" applyAlignment="1">
      <alignment horizontal="left" vertical="top" wrapText="1"/>
    </xf>
    <xf numFmtId="2" fontId="26" fillId="2" borderId="1" xfId="0" applyNumberFormat="1" applyFont="1" applyFill="1" applyBorder="1" applyAlignment="1">
      <alignment horizontal="left" wrapText="1"/>
    </xf>
    <xf numFmtId="2" fontId="9" fillId="2" borderId="1" xfId="0" applyNumberFormat="1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27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wrapText="1"/>
    </xf>
    <xf numFmtId="2" fontId="0" fillId="2" borderId="1" xfId="0" applyNumberFormat="1" applyFill="1" applyBorder="1"/>
    <xf numFmtId="2" fontId="0" fillId="2" borderId="3" xfId="0" applyNumberFormat="1" applyFill="1" applyBorder="1"/>
    <xf numFmtId="2" fontId="1" fillId="2" borderId="0" xfId="0" applyNumberFormat="1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 wrapText="1"/>
    </xf>
    <xf numFmtId="2" fontId="5" fillId="2" borderId="0" xfId="1" applyNumberFormat="1" applyFont="1" applyFill="1" applyBorder="1" applyAlignment="1">
      <alignment wrapText="1"/>
    </xf>
    <xf numFmtId="2" fontId="1" fillId="2" borderId="0" xfId="0" applyNumberFormat="1" applyFont="1" applyFill="1" applyBorder="1" applyAlignment="1">
      <alignment horizontal="left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wrapText="1"/>
    </xf>
    <xf numFmtId="165" fontId="1" fillId="0" borderId="11" xfId="0" applyNumberFormat="1" applyFont="1" applyFill="1" applyBorder="1" applyAlignment="1">
      <alignment horizontal="left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5" fillId="0" borderId="1" xfId="1" applyFont="1" applyBorder="1"/>
    <xf numFmtId="0" fontId="18" fillId="0" borderId="0" xfId="1" applyFont="1" applyBorder="1" applyAlignment="1">
      <alignment horizontal="center" vertical="center" wrapText="1"/>
    </xf>
    <xf numFmtId="0" fontId="19" fillId="0" borderId="0" xfId="1" applyFont="1" applyBorder="1" applyAlignment="1"/>
    <xf numFmtId="165" fontId="27" fillId="0" borderId="1" xfId="0" applyNumberFormat="1" applyFont="1" applyFill="1" applyBorder="1" applyAlignment="1">
      <alignment horizont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4" fontId="20" fillId="0" borderId="1" xfId="1" applyNumberFormat="1" applyFont="1" applyFill="1" applyBorder="1" applyAlignment="1">
      <alignment horizontal="right" wrapText="1"/>
    </xf>
    <xf numFmtId="4" fontId="2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vertical="top" wrapText="1"/>
    </xf>
    <xf numFmtId="165" fontId="1" fillId="0" borderId="1" xfId="1" applyNumberFormat="1" applyFont="1" applyFill="1" applyBorder="1" applyAlignment="1">
      <alignment vertical="top" wrapText="1"/>
    </xf>
    <xf numFmtId="2" fontId="27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left" vertical="top" wrapText="1"/>
    </xf>
    <xf numFmtId="0" fontId="17" fillId="0" borderId="1" xfId="1" applyFont="1" applyBorder="1"/>
    <xf numFmtId="0" fontId="5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wrapText="1"/>
    </xf>
    <xf numFmtId="0" fontId="2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27" fillId="0" borderId="5" xfId="1" applyFont="1" applyFill="1" applyBorder="1" applyAlignment="1">
      <alignment wrapText="1"/>
    </xf>
    <xf numFmtId="0" fontId="27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0" fontId="1" fillId="0" borderId="11" xfId="1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left" vertical="center" wrapText="1"/>
    </xf>
    <xf numFmtId="0" fontId="3" fillId="0" borderId="13" xfId="0" applyFont="1" applyFill="1" applyBorder="1"/>
    <xf numFmtId="0" fontId="1" fillId="0" borderId="3" xfId="1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left" vertical="center" wrapText="1"/>
    </xf>
    <xf numFmtId="0" fontId="27" fillId="0" borderId="3" xfId="1" applyFont="1" applyFill="1" applyBorder="1" applyAlignment="1">
      <alignment wrapText="1"/>
    </xf>
    <xf numFmtId="0" fontId="3" fillId="0" borderId="0" xfId="1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2" xfId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4" fillId="0" borderId="0" xfId="0" applyFont="1" applyFill="1"/>
    <xf numFmtId="0" fontId="0" fillId="0" borderId="0" xfId="0" applyFill="1"/>
    <xf numFmtId="0" fontId="1" fillId="0" borderId="5" xfId="1" applyFont="1" applyFill="1" applyBorder="1" applyAlignment="1">
      <alignment wrapText="1"/>
    </xf>
    <xf numFmtId="0" fontId="5" fillId="0" borderId="0" xfId="0" applyFont="1" applyFill="1" applyAlignment="1"/>
    <xf numFmtId="0" fontId="3" fillId="0" borderId="0" xfId="0" applyFont="1" applyFill="1" applyAlignment="1"/>
    <xf numFmtId="0" fontId="1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vertical="center" wrapText="1"/>
    </xf>
    <xf numFmtId="49" fontId="27" fillId="0" borderId="5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wrapText="1"/>
    </xf>
    <xf numFmtId="49" fontId="27" fillId="0" borderId="1" xfId="0" applyNumberFormat="1" applyFont="1" applyFill="1" applyBorder="1" applyAlignment="1">
      <alignment wrapText="1"/>
    </xf>
    <xf numFmtId="49" fontId="1" fillId="0" borderId="11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49" fontId="1" fillId="0" borderId="11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0" fontId="24" fillId="0" borderId="0" xfId="0" applyFont="1" applyFill="1" applyAlignment="1"/>
    <xf numFmtId="0" fontId="0" fillId="0" borderId="0" xfId="0" applyFill="1" applyAlignment="1"/>
    <xf numFmtId="165" fontId="27" fillId="0" borderId="3" xfId="0" applyNumberFormat="1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left" vertical="center" wrapText="1"/>
    </xf>
    <xf numFmtId="165" fontId="27" fillId="0" borderId="1" xfId="0" applyNumberFormat="1" applyFont="1" applyFill="1" applyBorder="1" applyAlignment="1">
      <alignment horizontal="center" vertical="center" wrapText="1"/>
    </xf>
    <xf numFmtId="165" fontId="27" fillId="0" borderId="1" xfId="0" applyNumberFormat="1" applyFont="1" applyFill="1" applyBorder="1" applyAlignment="1">
      <alignment horizontal="center" vertical="top" wrapText="1"/>
    </xf>
    <xf numFmtId="165" fontId="2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2" fontId="14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Continuous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2" fontId="0" fillId="0" borderId="0" xfId="0" applyNumberFormat="1" applyFill="1"/>
    <xf numFmtId="2" fontId="1" fillId="0" borderId="10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vertical="top" wrapText="1"/>
    </xf>
    <xf numFmtId="0" fontId="36" fillId="0" borderId="1" xfId="1" applyFont="1" applyBorder="1"/>
    <xf numFmtId="0" fontId="37" fillId="0" borderId="1" xfId="1" applyFont="1" applyBorder="1" applyAlignment="1">
      <alignment vertical="top" wrapText="1"/>
    </xf>
    <xf numFmtId="0" fontId="38" fillId="0" borderId="1" xfId="1" applyFont="1" applyBorder="1"/>
    <xf numFmtId="166" fontId="22" fillId="0" borderId="1" xfId="1" applyNumberFormat="1" applyFont="1" applyFill="1" applyBorder="1" applyAlignment="1">
      <alignment horizontal="right" wrapText="1"/>
    </xf>
    <xf numFmtId="165" fontId="1" fillId="0" borderId="3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top" wrapText="1"/>
    </xf>
    <xf numFmtId="0" fontId="5" fillId="0" borderId="1" xfId="1" applyFont="1" applyBorder="1"/>
    <xf numFmtId="0" fontId="36" fillId="0" borderId="1" xfId="1" applyFont="1" applyFill="1" applyBorder="1"/>
    <xf numFmtId="165" fontId="1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7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Border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left"/>
    </xf>
    <xf numFmtId="0" fontId="27" fillId="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33" fillId="0" borderId="2" xfId="0" applyFont="1" applyFill="1" applyBorder="1"/>
    <xf numFmtId="0" fontId="3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/>
    <xf numFmtId="0" fontId="15" fillId="0" borderId="0" xfId="1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7" fillId="4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3" fillId="0" borderId="0" xfId="1" applyFont="1" applyBorder="1" applyAlignment="1">
      <alignment horizontal="center" vertical="center" wrapText="1"/>
    </xf>
    <xf numFmtId="0" fontId="23" fillId="0" borderId="0" xfId="1" applyFont="1" applyAlignment="1">
      <alignment horizontal="center"/>
    </xf>
    <xf numFmtId="0" fontId="1" fillId="0" borderId="5" xfId="1" applyFont="1" applyBorder="1" applyAlignment="1">
      <alignment vertical="top" wrapText="1"/>
    </xf>
    <xf numFmtId="0" fontId="1" fillId="0" borderId="7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5" xfId="1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7" xfId="1" applyFont="1" applyFill="1" applyBorder="1" applyAlignment="1">
      <alignment vertical="top" wrapText="1"/>
    </xf>
    <xf numFmtId="0" fontId="1" fillId="2" borderId="3" xfId="1" applyFont="1" applyFill="1" applyBorder="1" applyAlignment="1">
      <alignment vertical="top" wrapText="1"/>
    </xf>
    <xf numFmtId="0" fontId="27" fillId="3" borderId="5" xfId="1" applyFont="1" applyFill="1" applyBorder="1" applyAlignment="1">
      <alignment vertical="top" wrapText="1"/>
    </xf>
    <xf numFmtId="0" fontId="25" fillId="3" borderId="7" xfId="0" applyFont="1" applyFill="1" applyBorder="1" applyAlignment="1">
      <alignment vertical="top" wrapText="1"/>
    </xf>
    <xf numFmtId="0" fontId="25" fillId="3" borderId="3" xfId="0" applyFont="1" applyFill="1" applyBorder="1" applyAlignment="1">
      <alignment vertical="top" wrapText="1"/>
    </xf>
    <xf numFmtId="0" fontId="27" fillId="3" borderId="7" xfId="1" applyFont="1" applyFill="1" applyBorder="1" applyAlignment="1">
      <alignment vertical="top" wrapText="1"/>
    </xf>
    <xf numFmtId="0" fontId="27" fillId="3" borderId="3" xfId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" xfId="1" applyFont="1" applyBorder="1" applyAlignment="1">
      <alignment vertical="top" wrapText="1"/>
    </xf>
    <xf numFmtId="0" fontId="27" fillId="3" borderId="1" xfId="1" applyFont="1" applyFill="1" applyBorder="1" applyAlignment="1">
      <alignment vertical="top" wrapText="1"/>
    </xf>
    <xf numFmtId="0" fontId="1" fillId="3" borderId="3" xfId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0" fontId="1" fillId="2" borderId="1" xfId="1" applyFont="1" applyFill="1" applyBorder="1" applyAlignment="1">
      <alignment vertical="top" wrapText="1"/>
    </xf>
    <xf numFmtId="0" fontId="1" fillId="0" borderId="7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" fillId="0" borderId="14" xfId="1" applyFont="1" applyBorder="1" applyAlignment="1">
      <alignment vertical="top" wrapText="1"/>
    </xf>
    <xf numFmtId="0" fontId="1" fillId="0" borderId="15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6" fillId="3" borderId="1" xfId="1" applyFont="1" applyFill="1" applyBorder="1" applyAlignment="1">
      <alignment vertical="top" wrapText="1"/>
    </xf>
    <xf numFmtId="0" fontId="1" fillId="3" borderId="5" xfId="1" applyFont="1" applyFill="1" applyBorder="1" applyAlignment="1">
      <alignment horizontal="center" vertical="top" wrapText="1"/>
    </xf>
    <xf numFmtId="0" fontId="1" fillId="3" borderId="7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1" fillId="0" borderId="11" xfId="1" applyFont="1" applyBorder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1" fillId="0" borderId="5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27" fillId="0" borderId="5" xfId="1" applyFont="1" applyFill="1" applyBorder="1" applyAlignment="1">
      <alignment vertical="top" wrapText="1"/>
    </xf>
    <xf numFmtId="0" fontId="27" fillId="0" borderId="7" xfId="1" applyFont="1" applyFill="1" applyBorder="1" applyAlignment="1">
      <alignment vertical="top" wrapText="1"/>
    </xf>
    <xf numFmtId="0" fontId="27" fillId="0" borderId="3" xfId="1" applyFont="1" applyFill="1" applyBorder="1" applyAlignment="1">
      <alignment vertical="top" wrapText="1"/>
    </xf>
    <xf numFmtId="0" fontId="25" fillId="0" borderId="7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1" fillId="0" borderId="11" xfId="1" applyFont="1" applyFill="1" applyBorder="1" applyAlignment="1">
      <alignment vertical="top" wrapText="1"/>
    </xf>
    <xf numFmtId="0" fontId="27" fillId="0" borderId="1" xfId="1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7" xfId="1" applyFont="1" applyFill="1" applyBorder="1" applyAlignment="1">
      <alignment horizontal="center" vertical="top" wrapText="1"/>
    </xf>
    <xf numFmtId="0" fontId="1" fillId="0" borderId="17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left" vertical="top" wrapText="1"/>
    </xf>
    <xf numFmtId="0" fontId="1" fillId="0" borderId="5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vertical="top" wrapText="1"/>
    </xf>
    <xf numFmtId="0" fontId="22" fillId="0" borderId="7" xfId="0" applyFont="1" applyFill="1" applyBorder="1" applyAlignment="1">
      <alignment vertical="top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left" wrapText="1"/>
    </xf>
    <xf numFmtId="49" fontId="27" fillId="0" borderId="8" xfId="0" applyNumberFormat="1" applyFont="1" applyFill="1" applyBorder="1" applyAlignment="1">
      <alignment horizontal="left" wrapText="1"/>
    </xf>
    <xf numFmtId="49" fontId="27" fillId="0" borderId="12" xfId="0" applyNumberFormat="1" applyFont="1" applyFill="1" applyBorder="1" applyAlignment="1">
      <alignment horizontal="left" wrapText="1"/>
    </xf>
    <xf numFmtId="49" fontId="27" fillId="0" borderId="6" xfId="0" applyNumberFormat="1" applyFont="1" applyFill="1" applyBorder="1" applyAlignment="1">
      <alignment horizontal="left" vertical="center" wrapText="1"/>
    </xf>
    <xf numFmtId="49" fontId="27" fillId="0" borderId="8" xfId="0" applyNumberFormat="1" applyFont="1" applyFill="1" applyBorder="1" applyAlignment="1">
      <alignment horizontal="left" vertical="center" wrapText="1"/>
    </xf>
    <xf numFmtId="49" fontId="27" fillId="0" borderId="1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/>
    </xf>
    <xf numFmtId="0" fontId="30" fillId="0" borderId="8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49" fontId="27" fillId="0" borderId="6" xfId="0" applyNumberFormat="1" applyFont="1" applyFill="1" applyBorder="1" applyAlignment="1">
      <alignment horizontal="left"/>
    </xf>
    <xf numFmtId="49" fontId="27" fillId="0" borderId="8" xfId="0" applyNumberFormat="1" applyFont="1" applyFill="1" applyBorder="1" applyAlignment="1">
      <alignment horizontal="left"/>
    </xf>
    <xf numFmtId="49" fontId="27" fillId="0" borderId="12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7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vertical="top" wrapText="1"/>
    </xf>
    <xf numFmtId="2" fontId="30" fillId="2" borderId="7" xfId="0" applyNumberFormat="1" applyFont="1" applyFill="1" applyBorder="1" applyAlignment="1">
      <alignment vertical="top" wrapText="1"/>
    </xf>
    <xf numFmtId="2" fontId="30" fillId="2" borderId="3" xfId="0" applyNumberFormat="1" applyFont="1" applyFill="1" applyBorder="1" applyAlignment="1">
      <alignment vertical="top" wrapText="1"/>
    </xf>
    <xf numFmtId="2" fontId="30" fillId="2" borderId="9" xfId="0" applyNumberFormat="1" applyFont="1" applyFill="1" applyBorder="1" applyAlignment="1">
      <alignment horizontal="center" vertical="center" wrapText="1"/>
    </xf>
    <xf numFmtId="2" fontId="30" fillId="2" borderId="18" xfId="0" applyNumberFormat="1" applyFont="1" applyFill="1" applyBorder="1" applyAlignment="1">
      <alignment horizontal="center" vertical="center" wrapText="1"/>
    </xf>
    <xf numFmtId="2" fontId="27" fillId="2" borderId="5" xfId="0" applyNumberFormat="1" applyFont="1" applyFill="1" applyBorder="1" applyAlignment="1">
      <alignment vertical="top" wrapText="1"/>
    </xf>
    <xf numFmtId="2" fontId="27" fillId="2" borderId="7" xfId="0" applyNumberFormat="1" applyFont="1" applyFill="1" applyBorder="1" applyAlignment="1">
      <alignment vertical="top" wrapText="1"/>
    </xf>
    <xf numFmtId="2" fontId="27" fillId="2" borderId="3" xfId="0" applyNumberFormat="1" applyFont="1" applyFill="1" applyBorder="1" applyAlignment="1">
      <alignment vertical="top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top" wrapText="1"/>
    </xf>
    <xf numFmtId="2" fontId="31" fillId="2" borderId="0" xfId="0" applyNumberFormat="1" applyFont="1" applyFill="1" applyAlignment="1">
      <alignment horizontal="center" vertical="center" wrapText="1"/>
    </xf>
    <xf numFmtId="2" fontId="27" fillId="2" borderId="5" xfId="0" applyNumberFormat="1" applyFont="1" applyFill="1" applyBorder="1" applyAlignment="1">
      <alignment horizontal="left" vertical="top" wrapText="1"/>
    </xf>
    <xf numFmtId="2" fontId="27" fillId="2" borderId="7" xfId="0" applyNumberFormat="1" applyFont="1" applyFill="1" applyBorder="1" applyAlignment="1">
      <alignment horizontal="left" vertical="top" wrapText="1"/>
    </xf>
    <xf numFmtId="2" fontId="27" fillId="2" borderId="1" xfId="0" applyNumberFormat="1" applyFont="1" applyFill="1" applyBorder="1" applyAlignment="1">
      <alignment vertical="top" wrapText="1"/>
    </xf>
    <xf numFmtId="2" fontId="27" fillId="2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U221"/>
  <sheetViews>
    <sheetView topLeftCell="B4" zoomScale="70" zoomScaleNormal="70" workbookViewId="0">
      <selection activeCell="N27" sqref="N27:N28"/>
    </sheetView>
  </sheetViews>
  <sheetFormatPr defaultColWidth="27.28515625" defaultRowHeight="18.75"/>
  <cols>
    <col min="1" max="1" width="0" style="14" hidden="1" customWidth="1"/>
    <col min="2" max="2" width="17.7109375" style="14" customWidth="1"/>
    <col min="3" max="3" width="57.42578125" style="14" customWidth="1"/>
    <col min="4" max="4" width="38.140625" style="14" customWidth="1"/>
    <col min="5" max="5" width="17.140625" style="15" hidden="1" customWidth="1"/>
    <col min="6" max="6" width="19.140625" style="15" hidden="1" customWidth="1"/>
    <col min="7" max="7" width="20.42578125" style="15" hidden="1" customWidth="1"/>
    <col min="8" max="8" width="17.140625" style="15" hidden="1" customWidth="1"/>
    <col min="9" max="9" width="15.85546875" style="14" hidden="1" customWidth="1"/>
    <col min="10" max="10" width="16.5703125" style="14" hidden="1" customWidth="1"/>
    <col min="11" max="11" width="13.7109375" style="14" hidden="1" customWidth="1"/>
    <col min="12" max="12" width="16.28515625" style="14" hidden="1" customWidth="1"/>
    <col min="13" max="13" width="15.85546875" style="14" hidden="1" customWidth="1"/>
    <col min="14" max="14" width="15.85546875" style="14" customWidth="1"/>
    <col min="15" max="238" width="9.140625" style="14" customWidth="1"/>
    <col min="239" max="239" width="0" style="14" hidden="1" customWidth="1"/>
    <col min="240" max="240" width="21.7109375" style="14" customWidth="1"/>
    <col min="241" max="241" width="48.140625" style="14" customWidth="1"/>
    <col min="242" max="242" width="29.7109375" style="14" customWidth="1"/>
    <col min="243" max="243" width="11.42578125" style="14" customWidth="1"/>
    <col min="244" max="244" width="7.5703125" style="14" customWidth="1"/>
    <col min="245" max="245" width="11.7109375" style="14" customWidth="1"/>
    <col min="246" max="246" width="7.140625" style="14" customWidth="1"/>
    <col min="247" max="247" width="0" style="14" hidden="1" customWidth="1"/>
    <col min="248" max="249" width="19.140625" style="14" customWidth="1"/>
    <col min="250" max="250" width="20.42578125" style="14" customWidth="1"/>
    <col min="251" max="251" width="20.85546875" style="14" customWidth="1"/>
    <col min="252" max="253" width="22" style="14" customWidth="1"/>
    <col min="254" max="254" width="0" style="14" hidden="1" customWidth="1"/>
    <col min="255" max="16384" width="27.28515625" style="14"/>
  </cols>
  <sheetData>
    <row r="1" spans="1:14" s="36" customFormat="1" ht="20.25">
      <c r="A1" s="33"/>
      <c r="B1" s="33"/>
      <c r="C1" s="33"/>
      <c r="D1" s="34"/>
      <c r="E1" s="35"/>
      <c r="F1" s="35"/>
      <c r="G1" s="35"/>
      <c r="H1" s="35"/>
      <c r="I1" s="33"/>
      <c r="J1" s="33"/>
    </row>
    <row r="2" spans="1:14" s="36" customFormat="1" ht="20.25">
      <c r="A2" s="33"/>
      <c r="B2" s="33"/>
      <c r="C2" s="33"/>
      <c r="D2" s="33"/>
      <c r="E2" s="37"/>
      <c r="F2" s="37"/>
      <c r="G2" s="37"/>
      <c r="H2" s="262" t="s">
        <v>161</v>
      </c>
      <c r="I2" s="262"/>
      <c r="J2" s="262"/>
      <c r="K2" s="262"/>
      <c r="L2" s="262"/>
      <c r="M2" s="262"/>
    </row>
    <row r="3" spans="1:14" s="36" customFormat="1">
      <c r="A3" s="33"/>
      <c r="B3" s="33"/>
      <c r="C3" s="33"/>
      <c r="D3" s="33"/>
      <c r="E3" s="35"/>
      <c r="F3" s="35"/>
      <c r="G3" s="35"/>
      <c r="H3" s="35"/>
      <c r="I3" s="33"/>
      <c r="J3" s="33"/>
    </row>
    <row r="4" spans="1:14" s="33" customFormat="1" ht="69.75" customHeight="1">
      <c r="B4" s="261" t="s">
        <v>408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4" s="33" customFormat="1" ht="23.25">
      <c r="B5" s="38"/>
      <c r="C5" s="38"/>
      <c r="D5" s="38"/>
      <c r="E5" s="108"/>
      <c r="F5" s="108"/>
      <c r="G5" s="108"/>
      <c r="H5" s="109"/>
    </row>
    <row r="6" spans="1:14" s="33" customFormat="1" ht="95.25" customHeight="1">
      <c r="B6" s="294" t="s">
        <v>134</v>
      </c>
      <c r="C6" s="301" t="s">
        <v>169</v>
      </c>
      <c r="D6" s="293" t="s">
        <v>8</v>
      </c>
      <c r="E6" s="251" t="s">
        <v>9</v>
      </c>
      <c r="F6" s="252"/>
      <c r="G6" s="252"/>
      <c r="H6" s="252"/>
      <c r="I6" s="252"/>
      <c r="J6" s="252"/>
      <c r="K6" s="252"/>
      <c r="L6" s="252"/>
      <c r="M6" s="252"/>
      <c r="N6" s="252"/>
    </row>
    <row r="7" spans="1:14" s="33" customFormat="1" ht="162.75" customHeight="1">
      <c r="B7" s="294"/>
      <c r="C7" s="301"/>
      <c r="D7" s="293"/>
      <c r="E7" s="25" t="s">
        <v>12</v>
      </c>
      <c r="F7" s="25" t="s">
        <v>170</v>
      </c>
      <c r="G7" s="26" t="s">
        <v>171</v>
      </c>
      <c r="H7" s="26" t="s">
        <v>172</v>
      </c>
      <c r="I7" s="26" t="s">
        <v>259</v>
      </c>
      <c r="J7" s="19" t="s">
        <v>298</v>
      </c>
      <c r="K7" s="19" t="s">
        <v>309</v>
      </c>
      <c r="L7" s="126" t="s">
        <v>327</v>
      </c>
      <c r="M7" s="244" t="s">
        <v>373</v>
      </c>
      <c r="N7" s="247" t="s">
        <v>381</v>
      </c>
    </row>
    <row r="8" spans="1:14" s="33" customFormat="1">
      <c r="B8" s="46">
        <v>1</v>
      </c>
      <c r="C8" s="46">
        <v>2</v>
      </c>
      <c r="D8" s="47">
        <v>3</v>
      </c>
      <c r="E8" s="48">
        <v>4</v>
      </c>
      <c r="F8" s="48">
        <v>5</v>
      </c>
      <c r="G8" s="48">
        <v>6</v>
      </c>
      <c r="H8" s="48">
        <v>7</v>
      </c>
      <c r="I8" s="107"/>
      <c r="J8" s="107"/>
      <c r="K8" s="107"/>
      <c r="L8" s="199"/>
      <c r="M8" s="199"/>
      <c r="N8" s="199"/>
    </row>
    <row r="9" spans="1:14" s="33" customFormat="1">
      <c r="B9" s="299" t="s">
        <v>168</v>
      </c>
      <c r="C9" s="300" t="s">
        <v>382</v>
      </c>
      <c r="D9" s="27" t="s">
        <v>128</v>
      </c>
      <c r="E9" s="61">
        <f t="shared" ref="E9:J9" si="0">E12+E13</f>
        <v>206633.7</v>
      </c>
      <c r="F9" s="61">
        <f t="shared" si="0"/>
        <v>217383.8</v>
      </c>
      <c r="G9" s="61">
        <f t="shared" si="0"/>
        <v>212075.8</v>
      </c>
      <c r="H9" s="61">
        <f t="shared" si="0"/>
        <v>203264.40000000002</v>
      </c>
      <c r="I9" s="61">
        <f t="shared" si="0"/>
        <v>207610.19999999998</v>
      </c>
      <c r="J9" s="61">
        <f t="shared" si="0"/>
        <v>228545.59999999998</v>
      </c>
      <c r="K9" s="61">
        <f>K12+K13</f>
        <v>243484.2</v>
      </c>
      <c r="L9" s="61">
        <f>L12+L13</f>
        <v>292873.30000000005</v>
      </c>
      <c r="M9" s="61">
        <f>M12+M13</f>
        <v>314477.7</v>
      </c>
      <c r="N9" s="61">
        <f>N12+N13</f>
        <v>333676.59999999998</v>
      </c>
    </row>
    <row r="10" spans="1:14" s="33" customFormat="1" ht="18.75" customHeight="1">
      <c r="B10" s="299"/>
      <c r="C10" s="300"/>
      <c r="D10" s="27" t="s">
        <v>173</v>
      </c>
      <c r="E10" s="49"/>
      <c r="F10" s="49"/>
      <c r="G10" s="49"/>
      <c r="H10" s="49"/>
      <c r="I10" s="49"/>
      <c r="J10" s="49"/>
      <c r="K10" s="49"/>
      <c r="L10" s="199"/>
      <c r="M10" s="199"/>
      <c r="N10" s="199"/>
    </row>
    <row r="11" spans="1:14" s="33" customFormat="1" ht="21.75" customHeight="1">
      <c r="B11" s="299"/>
      <c r="C11" s="300"/>
      <c r="D11" s="27" t="s">
        <v>174</v>
      </c>
      <c r="E11" s="44"/>
      <c r="F11" s="44"/>
      <c r="G11" s="44"/>
      <c r="H11" s="44"/>
      <c r="I11" s="44"/>
      <c r="J11" s="44"/>
      <c r="K11" s="44"/>
      <c r="L11" s="199"/>
      <c r="M11" s="199"/>
      <c r="N11" s="199"/>
    </row>
    <row r="12" spans="1:14" s="41" customFormat="1">
      <c r="A12" s="40"/>
      <c r="B12" s="299"/>
      <c r="C12" s="300"/>
      <c r="D12" s="27" t="s">
        <v>85</v>
      </c>
      <c r="E12" s="61">
        <f t="shared" ref="E12:N13" si="1">E17+E37+E103+E198</f>
        <v>206633.7</v>
      </c>
      <c r="F12" s="61">
        <f t="shared" si="1"/>
        <v>217383.8</v>
      </c>
      <c r="G12" s="61">
        <f t="shared" si="1"/>
        <v>212075.8</v>
      </c>
      <c r="H12" s="61">
        <f t="shared" si="1"/>
        <v>203264.40000000002</v>
      </c>
      <c r="I12" s="61">
        <f t="shared" si="1"/>
        <v>207610.19999999998</v>
      </c>
      <c r="J12" s="61">
        <f t="shared" si="1"/>
        <v>228545.59999999998</v>
      </c>
      <c r="K12" s="61">
        <f t="shared" si="1"/>
        <v>243484.2</v>
      </c>
      <c r="L12" s="61">
        <f t="shared" si="1"/>
        <v>292412.30000000005</v>
      </c>
      <c r="M12" s="61">
        <f t="shared" si="1"/>
        <v>313205.5</v>
      </c>
      <c r="N12" s="61">
        <f t="shared" si="1"/>
        <v>332219.5</v>
      </c>
    </row>
    <row r="13" spans="1:14" s="33" customFormat="1">
      <c r="B13" s="299"/>
      <c r="C13" s="300"/>
      <c r="D13" s="27" t="s">
        <v>90</v>
      </c>
      <c r="E13" s="61">
        <f t="shared" si="1"/>
        <v>0</v>
      </c>
      <c r="F13" s="61">
        <f t="shared" si="1"/>
        <v>0</v>
      </c>
      <c r="G13" s="61">
        <f>G18+G38+G104+G199</f>
        <v>0</v>
      </c>
      <c r="H13" s="61">
        <v>0</v>
      </c>
      <c r="I13" s="61">
        <v>0</v>
      </c>
      <c r="J13" s="61">
        <v>0</v>
      </c>
      <c r="K13" s="61">
        <v>0</v>
      </c>
      <c r="L13" s="61">
        <f>L18+L38+L104+L199</f>
        <v>461</v>
      </c>
      <c r="M13" s="61">
        <f>M18+M38+M104+M199</f>
        <v>1272.1999999999998</v>
      </c>
      <c r="N13" s="61">
        <f>N18+N38+N104+N199</f>
        <v>1457.1</v>
      </c>
    </row>
    <row r="14" spans="1:14" s="33" customFormat="1" ht="18.75" customHeight="1">
      <c r="B14" s="278" t="s">
        <v>13</v>
      </c>
      <c r="C14" s="296" t="s">
        <v>63</v>
      </c>
      <c r="D14" s="27" t="s">
        <v>128</v>
      </c>
      <c r="E14" s="62">
        <f t="shared" ref="E14:J14" si="2">E17+E18</f>
        <v>41749</v>
      </c>
      <c r="F14" s="62">
        <f t="shared" si="2"/>
        <v>38788</v>
      </c>
      <c r="G14" s="62">
        <f t="shared" si="2"/>
        <v>35992</v>
      </c>
      <c r="H14" s="62">
        <f t="shared" si="2"/>
        <v>35046.9</v>
      </c>
      <c r="I14" s="62">
        <f t="shared" si="2"/>
        <v>53194.6</v>
      </c>
      <c r="J14" s="62">
        <f t="shared" si="2"/>
        <v>61652.5</v>
      </c>
      <c r="K14" s="62">
        <f>K17+K18</f>
        <v>64409.599999999999</v>
      </c>
      <c r="L14" s="62">
        <f>L17+L18</f>
        <v>65875.5</v>
      </c>
      <c r="M14" s="62">
        <f>M17+M18</f>
        <v>67627.299999999988</v>
      </c>
      <c r="N14" s="62">
        <f>N17+N18</f>
        <v>59646.399999999994</v>
      </c>
    </row>
    <row r="15" spans="1:14" s="33" customFormat="1" ht="22.5" customHeight="1">
      <c r="B15" s="295"/>
      <c r="C15" s="297"/>
      <c r="D15" s="27" t="s">
        <v>173</v>
      </c>
      <c r="E15" s="16"/>
      <c r="F15" s="16"/>
      <c r="G15" s="16"/>
      <c r="H15" s="16"/>
      <c r="I15" s="16"/>
      <c r="J15" s="16"/>
      <c r="K15" s="16"/>
      <c r="L15" s="210"/>
      <c r="M15" s="210"/>
      <c r="N15" s="210"/>
    </row>
    <row r="16" spans="1:14" s="33" customFormat="1" ht="18.75" customHeight="1">
      <c r="B16" s="295"/>
      <c r="C16" s="297"/>
      <c r="D16" s="27" t="s">
        <v>174</v>
      </c>
      <c r="E16" s="16"/>
      <c r="F16" s="16"/>
      <c r="G16" s="16"/>
      <c r="H16" s="16"/>
      <c r="I16" s="16"/>
      <c r="J16" s="16"/>
      <c r="K16" s="16"/>
      <c r="L16" s="199"/>
      <c r="M16" s="199"/>
      <c r="N16" s="199"/>
    </row>
    <row r="17" spans="2:14" s="33" customFormat="1" ht="21" customHeight="1">
      <c r="B17" s="295"/>
      <c r="C17" s="297"/>
      <c r="D17" s="27" t="s">
        <v>85</v>
      </c>
      <c r="E17" s="62">
        <f t="shared" ref="E17:J18" si="3">E22+E27+E32</f>
        <v>41749</v>
      </c>
      <c r="F17" s="62">
        <f t="shared" si="3"/>
        <v>38788</v>
      </c>
      <c r="G17" s="62">
        <f t="shared" si="3"/>
        <v>35992</v>
      </c>
      <c r="H17" s="62">
        <f t="shared" si="3"/>
        <v>35046.9</v>
      </c>
      <c r="I17" s="62">
        <f t="shared" si="3"/>
        <v>53194.6</v>
      </c>
      <c r="J17" s="62">
        <f t="shared" si="3"/>
        <v>61652.5</v>
      </c>
      <c r="K17" s="62">
        <f t="shared" ref="K17:N18" si="4">K22+K27+K32</f>
        <v>64409.599999999999</v>
      </c>
      <c r="L17" s="62">
        <f t="shared" si="4"/>
        <v>65875.5</v>
      </c>
      <c r="M17" s="62">
        <f t="shared" si="4"/>
        <v>67627.299999999988</v>
      </c>
      <c r="N17" s="62">
        <f t="shared" si="4"/>
        <v>59612.399999999994</v>
      </c>
    </row>
    <row r="18" spans="2:14" s="33" customFormat="1">
      <c r="B18" s="295"/>
      <c r="C18" s="298"/>
      <c r="D18" s="27" t="s">
        <v>90</v>
      </c>
      <c r="E18" s="62">
        <f t="shared" si="3"/>
        <v>0</v>
      </c>
      <c r="F18" s="16">
        <v>0</v>
      </c>
      <c r="G18" s="62">
        <f t="shared" si="3"/>
        <v>0</v>
      </c>
      <c r="H18" s="16">
        <v>0</v>
      </c>
      <c r="I18" s="16">
        <v>0</v>
      </c>
      <c r="J18" s="16">
        <v>0</v>
      </c>
      <c r="K18" s="62">
        <f t="shared" si="4"/>
        <v>0</v>
      </c>
      <c r="L18" s="62">
        <f t="shared" si="4"/>
        <v>0</v>
      </c>
      <c r="M18" s="62">
        <f t="shared" si="4"/>
        <v>0</v>
      </c>
      <c r="N18" s="62">
        <f t="shared" si="4"/>
        <v>34</v>
      </c>
    </row>
    <row r="19" spans="2:14" s="33" customFormat="1" ht="18.75" customHeight="1">
      <c r="B19" s="283" t="s">
        <v>131</v>
      </c>
      <c r="C19" s="283" t="s">
        <v>92</v>
      </c>
      <c r="D19" s="27" t="s">
        <v>128</v>
      </c>
      <c r="E19" s="62">
        <f t="shared" ref="E19:J19" si="5">E22</f>
        <v>0</v>
      </c>
      <c r="F19" s="62">
        <f t="shared" si="5"/>
        <v>0</v>
      </c>
      <c r="G19" s="62">
        <f t="shared" si="5"/>
        <v>0</v>
      </c>
      <c r="H19" s="62">
        <f t="shared" si="5"/>
        <v>0</v>
      </c>
      <c r="I19" s="62">
        <f t="shared" si="5"/>
        <v>0</v>
      </c>
      <c r="J19" s="62">
        <f t="shared" si="5"/>
        <v>29948.7</v>
      </c>
      <c r="K19" s="62">
        <f>K22</f>
        <v>38228.1</v>
      </c>
      <c r="L19" s="62">
        <f>L22</f>
        <v>32145.200000000001</v>
      </c>
      <c r="M19" s="62">
        <f>M22</f>
        <v>37779.199999999997</v>
      </c>
      <c r="N19" s="62">
        <f>N22</f>
        <v>28462.799999999999</v>
      </c>
    </row>
    <row r="20" spans="2:14" s="33" customFormat="1">
      <c r="B20" s="283"/>
      <c r="C20" s="283"/>
      <c r="D20" s="27" t="s">
        <v>173</v>
      </c>
      <c r="E20" s="44"/>
      <c r="F20" s="44"/>
      <c r="G20" s="44"/>
      <c r="H20" s="44"/>
      <c r="I20" s="44"/>
      <c r="J20" s="44"/>
      <c r="K20" s="44"/>
      <c r="L20" s="199"/>
      <c r="M20" s="199"/>
      <c r="N20" s="199"/>
    </row>
    <row r="21" spans="2:14" s="33" customFormat="1" ht="19.5" customHeight="1">
      <c r="B21" s="283"/>
      <c r="C21" s="283"/>
      <c r="D21" s="27" t="s">
        <v>174</v>
      </c>
      <c r="E21" s="44"/>
      <c r="F21" s="44"/>
      <c r="G21" s="44"/>
      <c r="H21" s="44"/>
      <c r="I21" s="44"/>
      <c r="J21" s="44"/>
      <c r="K21" s="44"/>
      <c r="L21" s="199"/>
      <c r="M21" s="199"/>
      <c r="N21" s="199"/>
    </row>
    <row r="22" spans="2:14" s="246" customFormat="1">
      <c r="B22" s="283"/>
      <c r="C22" s="283"/>
      <c r="D22" s="137" t="s">
        <v>85</v>
      </c>
      <c r="E22" s="16"/>
      <c r="F22" s="16"/>
      <c r="G22" s="16"/>
      <c r="H22" s="16"/>
      <c r="I22" s="16"/>
      <c r="J22" s="16">
        <v>29948.7</v>
      </c>
      <c r="K22" s="16">
        <v>38228.1</v>
      </c>
      <c r="L22" s="245">
        <v>32145.200000000001</v>
      </c>
      <c r="M22" s="245">
        <v>37779.199999999997</v>
      </c>
      <c r="N22" s="245">
        <v>28462.799999999999</v>
      </c>
    </row>
    <row r="23" spans="2:14" s="246" customFormat="1">
      <c r="B23" s="283"/>
      <c r="C23" s="283"/>
      <c r="D23" s="137" t="s">
        <v>90</v>
      </c>
      <c r="E23" s="50"/>
      <c r="F23" s="50"/>
      <c r="G23" s="50"/>
      <c r="H23" s="50"/>
      <c r="I23" s="50"/>
      <c r="J23" s="50"/>
      <c r="K23" s="50"/>
      <c r="L23" s="210"/>
      <c r="M23" s="210"/>
      <c r="N23" s="210"/>
    </row>
    <row r="24" spans="2:14" s="246" customFormat="1">
      <c r="B24" s="283" t="s">
        <v>132</v>
      </c>
      <c r="C24" s="283" t="s">
        <v>65</v>
      </c>
      <c r="D24" s="137" t="s">
        <v>128</v>
      </c>
      <c r="E24" s="62">
        <f t="shared" ref="E24:J24" si="6">E27+E28</f>
        <v>41749</v>
      </c>
      <c r="F24" s="62">
        <f t="shared" si="6"/>
        <v>38788</v>
      </c>
      <c r="G24" s="62">
        <f t="shared" si="6"/>
        <v>35992</v>
      </c>
      <c r="H24" s="62">
        <f t="shared" si="6"/>
        <v>35046.9</v>
      </c>
      <c r="I24" s="62">
        <f t="shared" si="6"/>
        <v>53194.6</v>
      </c>
      <c r="J24" s="62">
        <f t="shared" si="6"/>
        <v>31703.8</v>
      </c>
      <c r="K24" s="62">
        <f>K27+K28</f>
        <v>26181.5</v>
      </c>
      <c r="L24" s="62">
        <f>L27+L28</f>
        <v>33729.699999999997</v>
      </c>
      <c r="M24" s="62">
        <f>M27+M28</f>
        <v>29848.1</v>
      </c>
      <c r="N24" s="62">
        <f>N27+N28</f>
        <v>31183.599999999999</v>
      </c>
    </row>
    <row r="25" spans="2:14" s="246" customFormat="1">
      <c r="B25" s="283"/>
      <c r="C25" s="283"/>
      <c r="D25" s="137" t="s">
        <v>173</v>
      </c>
      <c r="E25" s="50"/>
      <c r="F25" s="50"/>
      <c r="G25" s="50"/>
      <c r="H25" s="50"/>
      <c r="I25" s="50"/>
      <c r="J25" s="50"/>
      <c r="K25" s="50"/>
      <c r="L25" s="210"/>
      <c r="M25" s="210"/>
      <c r="N25" s="210"/>
    </row>
    <row r="26" spans="2:14" s="246" customFormat="1" ht="15.75" customHeight="1">
      <c r="B26" s="283"/>
      <c r="C26" s="283"/>
      <c r="D26" s="137" t="s">
        <v>174</v>
      </c>
      <c r="E26" s="50"/>
      <c r="F26" s="50"/>
      <c r="G26" s="50"/>
      <c r="H26" s="50"/>
      <c r="I26" s="50"/>
      <c r="J26" s="50"/>
      <c r="K26" s="50"/>
      <c r="L26" s="210"/>
      <c r="M26" s="210"/>
      <c r="N26" s="210"/>
    </row>
    <row r="27" spans="2:14" s="246" customFormat="1">
      <c r="B27" s="283"/>
      <c r="C27" s="283"/>
      <c r="D27" s="137" t="s">
        <v>85</v>
      </c>
      <c r="E27" s="62">
        <v>41749</v>
      </c>
      <c r="F27" s="62">
        <v>38788</v>
      </c>
      <c r="G27" s="62">
        <v>35992</v>
      </c>
      <c r="H27" s="62">
        <v>35046.9</v>
      </c>
      <c r="I27" s="62">
        <v>53194.6</v>
      </c>
      <c r="J27" s="62">
        <v>31703.8</v>
      </c>
      <c r="K27" s="62">
        <v>26181.5</v>
      </c>
      <c r="L27" s="245">
        <v>33729.699999999997</v>
      </c>
      <c r="M27" s="245">
        <v>29848.1</v>
      </c>
      <c r="N27" s="245">
        <v>31149.599999999999</v>
      </c>
    </row>
    <row r="28" spans="2:14" s="33" customFormat="1">
      <c r="B28" s="283"/>
      <c r="C28" s="283"/>
      <c r="D28" s="27" t="s">
        <v>90</v>
      </c>
      <c r="E28" s="62"/>
      <c r="F28" s="16">
        <v>0</v>
      </c>
      <c r="G28" s="16"/>
      <c r="H28" s="50">
        <v>0</v>
      </c>
      <c r="I28" s="50">
        <v>0</v>
      </c>
      <c r="J28" s="50">
        <v>0</v>
      </c>
      <c r="K28" s="50">
        <v>0</v>
      </c>
      <c r="L28" s="199"/>
      <c r="M28" s="199"/>
      <c r="N28" s="199">
        <v>34</v>
      </c>
    </row>
    <row r="29" spans="2:14" s="33" customFormat="1">
      <c r="B29" s="283" t="s">
        <v>66</v>
      </c>
      <c r="C29" s="283" t="s">
        <v>191</v>
      </c>
      <c r="D29" s="27" t="s">
        <v>128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99">
        <f>L32</f>
        <v>0.6</v>
      </c>
      <c r="M29" s="199">
        <f>M32</f>
        <v>0</v>
      </c>
      <c r="N29" s="199">
        <f>N32</f>
        <v>0</v>
      </c>
    </row>
    <row r="30" spans="2:14" s="33" customFormat="1" ht="21" customHeight="1">
      <c r="B30" s="283"/>
      <c r="C30" s="283"/>
      <c r="D30" s="27" t="s">
        <v>173</v>
      </c>
      <c r="E30" s="16"/>
      <c r="F30" s="16"/>
      <c r="G30" s="16"/>
      <c r="H30" s="16"/>
      <c r="I30" s="16"/>
      <c r="J30" s="16"/>
      <c r="K30" s="16"/>
      <c r="L30" s="199"/>
      <c r="M30" s="199"/>
      <c r="N30" s="199"/>
    </row>
    <row r="31" spans="2:14" s="33" customFormat="1" ht="21" customHeight="1">
      <c r="B31" s="283"/>
      <c r="C31" s="283"/>
      <c r="D31" s="27" t="s">
        <v>174</v>
      </c>
      <c r="E31" s="16"/>
      <c r="F31" s="16"/>
      <c r="G31" s="16"/>
      <c r="H31" s="16"/>
      <c r="I31" s="16"/>
      <c r="J31" s="16"/>
      <c r="K31" s="16"/>
      <c r="L31" s="199"/>
      <c r="M31" s="199"/>
      <c r="N31" s="199"/>
    </row>
    <row r="32" spans="2:14" s="33" customFormat="1" ht="21" customHeight="1">
      <c r="B32" s="283"/>
      <c r="C32" s="283"/>
      <c r="D32" s="27" t="s">
        <v>85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99">
        <v>0.6</v>
      </c>
      <c r="M32" s="199">
        <v>0</v>
      </c>
      <c r="N32" s="199">
        <v>0</v>
      </c>
    </row>
    <row r="33" spans="2:14" s="33" customFormat="1" ht="18.75" customHeight="1" thickBot="1">
      <c r="B33" s="302"/>
      <c r="C33" s="302"/>
      <c r="D33" s="27" t="s">
        <v>90</v>
      </c>
      <c r="E33" s="16"/>
      <c r="F33" s="16"/>
      <c r="G33" s="16"/>
      <c r="H33" s="16"/>
      <c r="I33" s="16"/>
      <c r="J33" s="16"/>
      <c r="K33" s="16"/>
      <c r="L33" s="199"/>
      <c r="M33" s="199"/>
      <c r="N33" s="199"/>
    </row>
    <row r="34" spans="2:14" s="33" customFormat="1">
      <c r="B34" s="278" t="s">
        <v>67</v>
      </c>
      <c r="C34" s="278" t="s">
        <v>22</v>
      </c>
      <c r="D34" s="27" t="s">
        <v>128</v>
      </c>
      <c r="E34" s="61">
        <f t="shared" ref="E34:J34" si="7">E37+E38</f>
        <v>58316</v>
      </c>
      <c r="F34" s="61">
        <f t="shared" si="7"/>
        <v>68426</v>
      </c>
      <c r="G34" s="61">
        <f t="shared" si="7"/>
        <v>62189.1</v>
      </c>
      <c r="H34" s="61">
        <f t="shared" si="7"/>
        <v>90947.199999999997</v>
      </c>
      <c r="I34" s="61">
        <f t="shared" si="7"/>
        <v>92832.8</v>
      </c>
      <c r="J34" s="61">
        <f t="shared" si="7"/>
        <v>85489.5</v>
      </c>
      <c r="K34" s="61">
        <f>K37+K38</f>
        <v>96845.6</v>
      </c>
      <c r="L34" s="61">
        <f>L37+L38</f>
        <v>137629.60000000003</v>
      </c>
      <c r="M34" s="61">
        <f>M37+M38</f>
        <v>131558.1</v>
      </c>
      <c r="N34" s="61">
        <f>N37+N38</f>
        <v>144449</v>
      </c>
    </row>
    <row r="35" spans="2:14" s="33" customFormat="1">
      <c r="B35" s="284"/>
      <c r="C35" s="284"/>
      <c r="D35" s="27" t="s">
        <v>173</v>
      </c>
      <c r="E35" s="44"/>
      <c r="F35" s="44"/>
      <c r="G35" s="44"/>
      <c r="H35" s="44"/>
      <c r="I35" s="44"/>
      <c r="J35" s="44"/>
      <c r="K35" s="44"/>
      <c r="L35" s="201"/>
      <c r="M35" s="201"/>
      <c r="N35" s="201"/>
    </row>
    <row r="36" spans="2:14" s="33" customFormat="1" ht="19.5" customHeight="1">
      <c r="B36" s="284"/>
      <c r="C36" s="284"/>
      <c r="D36" s="27" t="s">
        <v>174</v>
      </c>
      <c r="E36" s="42"/>
      <c r="F36" s="42"/>
      <c r="G36" s="42"/>
      <c r="H36" s="42"/>
      <c r="I36" s="42"/>
      <c r="J36" s="42"/>
      <c r="K36" s="42"/>
      <c r="L36" s="199"/>
      <c r="M36" s="199"/>
      <c r="N36" s="199"/>
    </row>
    <row r="37" spans="2:14" s="33" customFormat="1">
      <c r="B37" s="284"/>
      <c r="C37" s="284"/>
      <c r="D37" s="27" t="s">
        <v>85</v>
      </c>
      <c r="E37" s="61">
        <f>E43+E48+E53+E58+E63</f>
        <v>58316</v>
      </c>
      <c r="F37" s="61">
        <f>F43+F48+F53+F58+F63</f>
        <v>68426</v>
      </c>
      <c r="G37" s="61">
        <f>G43+G48+G53+G58+G63</f>
        <v>62189.1</v>
      </c>
      <c r="H37" s="61">
        <f>H43+H48+H53+H58+H63</f>
        <v>90947.199999999997</v>
      </c>
      <c r="I37" s="61">
        <f>I43+I48+I53+I58+I63</f>
        <v>92832.8</v>
      </c>
      <c r="J37" s="202">
        <f>J43+J48+J53+J58+J63+J68</f>
        <v>85489.5</v>
      </c>
      <c r="K37" s="202">
        <f>K43+K48+K53+K58+K63+K68+K73+K78+K88+K83</f>
        <v>96845.6</v>
      </c>
      <c r="L37" s="202">
        <f>L43+L48+L53+L58+L63+L68+L73+L78+L88+L83</f>
        <v>137421.00000000003</v>
      </c>
      <c r="M37" s="202">
        <f>M43+M48+M53+M58+M63+M68+M73+M78+M88+M83</f>
        <v>131011.2</v>
      </c>
      <c r="N37" s="202">
        <f>N43+N48+N53+N58+N63+N68+N73+N78+N88+N83</f>
        <v>143569.9</v>
      </c>
    </row>
    <row r="38" spans="2:14" s="33" customFormat="1">
      <c r="B38" s="284"/>
      <c r="C38" s="284"/>
      <c r="D38" s="27" t="s">
        <v>90</v>
      </c>
      <c r="E38" s="61">
        <f>E44+E49+E54+E59+E64</f>
        <v>0</v>
      </c>
      <c r="F38" s="61">
        <f>F44+F49+F54+F59+F64</f>
        <v>0</v>
      </c>
      <c r="G38" s="61">
        <f>G44+G49+G54+G59+G64</f>
        <v>0</v>
      </c>
      <c r="H38" s="44">
        <v>0</v>
      </c>
      <c r="I38" s="44">
        <v>0</v>
      </c>
      <c r="J38" s="44">
        <v>0</v>
      </c>
      <c r="K38" s="44">
        <v>0</v>
      </c>
      <c r="L38" s="202">
        <f>L44+L49+L54+L59+L64+L69+L74+L79+L89+L84</f>
        <v>208.6</v>
      </c>
      <c r="M38" s="202">
        <f>M44+M49+M54+M59+M64+M69+M74+M79+M89+M84</f>
        <v>546.9</v>
      </c>
      <c r="N38" s="202">
        <f>N44+N49+N54+N59+N64+N69+N74+N79+N89+N84</f>
        <v>879.09999999999991</v>
      </c>
    </row>
    <row r="39" spans="2:14" s="33" customFormat="1">
      <c r="B39" s="51"/>
      <c r="C39" s="43"/>
      <c r="D39" s="17"/>
      <c r="E39" s="42"/>
      <c r="F39" s="42"/>
      <c r="G39" s="42"/>
      <c r="H39" s="42"/>
      <c r="I39" s="42"/>
      <c r="J39" s="42"/>
      <c r="K39" s="42"/>
      <c r="L39" s="199"/>
      <c r="M39" s="199"/>
      <c r="N39" s="199"/>
    </row>
    <row r="40" spans="2:14" s="33" customFormat="1">
      <c r="B40" s="283" t="s">
        <v>133</v>
      </c>
      <c r="C40" s="283" t="s">
        <v>24</v>
      </c>
      <c r="D40" s="27" t="s">
        <v>128</v>
      </c>
      <c r="E40" s="63">
        <f t="shared" ref="E40:J40" si="8">E43</f>
        <v>4660</v>
      </c>
      <c r="F40" s="63">
        <f t="shared" si="8"/>
        <v>4800</v>
      </c>
      <c r="G40" s="63">
        <f t="shared" si="8"/>
        <v>4900</v>
      </c>
      <c r="H40" s="63">
        <f t="shared" si="8"/>
        <v>6181.2</v>
      </c>
      <c r="I40" s="63">
        <f t="shared" si="8"/>
        <v>6023</v>
      </c>
      <c r="J40" s="63">
        <f t="shared" si="8"/>
        <v>6715.1</v>
      </c>
      <c r="K40" s="63">
        <f>K43</f>
        <v>4178</v>
      </c>
      <c r="L40" s="63">
        <f>L43</f>
        <v>6140.2</v>
      </c>
      <c r="M40" s="63">
        <f>M43</f>
        <v>8006.9</v>
      </c>
      <c r="N40" s="63">
        <f>N43</f>
        <v>9511.2000000000007</v>
      </c>
    </row>
    <row r="41" spans="2:14" s="33" customFormat="1">
      <c r="B41" s="283"/>
      <c r="C41" s="283"/>
      <c r="D41" s="27" t="s">
        <v>173</v>
      </c>
      <c r="E41" s="63"/>
      <c r="F41" s="63"/>
      <c r="G41" s="63"/>
      <c r="H41" s="63"/>
      <c r="I41" s="63"/>
      <c r="J41" s="63"/>
      <c r="K41" s="63"/>
      <c r="L41" s="199"/>
      <c r="M41" s="199"/>
      <c r="N41" s="199"/>
    </row>
    <row r="42" spans="2:14" s="33" customFormat="1" ht="18.75" customHeight="1">
      <c r="B42" s="283"/>
      <c r="C42" s="283"/>
      <c r="D42" s="27" t="s">
        <v>174</v>
      </c>
      <c r="E42" s="63"/>
      <c r="F42" s="63"/>
      <c r="G42" s="63"/>
      <c r="H42" s="62"/>
      <c r="I42" s="62"/>
      <c r="J42" s="62"/>
      <c r="K42" s="62"/>
      <c r="L42" s="199"/>
      <c r="M42" s="199"/>
      <c r="N42" s="199"/>
    </row>
    <row r="43" spans="2:14" s="33" customFormat="1">
      <c r="B43" s="283"/>
      <c r="C43" s="283"/>
      <c r="D43" s="27" t="s">
        <v>85</v>
      </c>
      <c r="E43" s="63">
        <v>4660</v>
      </c>
      <c r="F43" s="63">
        <v>4800</v>
      </c>
      <c r="G43" s="63">
        <v>4900</v>
      </c>
      <c r="H43" s="62">
        <v>6181.2</v>
      </c>
      <c r="I43" s="62">
        <v>6023</v>
      </c>
      <c r="J43" s="62">
        <v>6715.1</v>
      </c>
      <c r="K43" s="62">
        <v>4178</v>
      </c>
      <c r="L43" s="199">
        <v>6140.2</v>
      </c>
      <c r="M43" s="199">
        <v>8006.9</v>
      </c>
      <c r="N43" s="199">
        <v>9511.2000000000007</v>
      </c>
    </row>
    <row r="44" spans="2:14" s="33" customFormat="1">
      <c r="B44" s="283"/>
      <c r="C44" s="283"/>
      <c r="D44" s="27" t="s">
        <v>90</v>
      </c>
      <c r="E44" s="63"/>
      <c r="F44" s="63"/>
      <c r="G44" s="63"/>
      <c r="H44" s="62"/>
      <c r="I44" s="62"/>
      <c r="J44" s="62"/>
      <c r="K44" s="62"/>
      <c r="L44" s="199"/>
      <c r="M44" s="199"/>
      <c r="N44" s="199"/>
    </row>
    <row r="45" spans="2:14" s="33" customFormat="1">
      <c r="B45" s="283" t="s">
        <v>165</v>
      </c>
      <c r="C45" s="283" t="s">
        <v>70</v>
      </c>
      <c r="D45" s="27" t="s">
        <v>128</v>
      </c>
      <c r="E45" s="63">
        <f t="shared" ref="E45:J45" si="9">E48+E49</f>
        <v>53656</v>
      </c>
      <c r="F45" s="63">
        <f t="shared" si="9"/>
        <v>49827</v>
      </c>
      <c r="G45" s="63">
        <f t="shared" si="9"/>
        <v>46434</v>
      </c>
      <c r="H45" s="62">
        <f t="shared" si="9"/>
        <v>77106.899999999994</v>
      </c>
      <c r="I45" s="62">
        <f t="shared" si="9"/>
        <v>79718.5</v>
      </c>
      <c r="J45" s="62">
        <f t="shared" si="9"/>
        <v>71071.5</v>
      </c>
      <c r="K45" s="62">
        <f>K48+K49</f>
        <v>87849.7</v>
      </c>
      <c r="L45" s="62">
        <f>L48+L49</f>
        <v>125766.1</v>
      </c>
      <c r="M45" s="62">
        <f>M48+M49</f>
        <v>116552.2</v>
      </c>
      <c r="N45" s="62">
        <f>N48+N49</f>
        <v>127157</v>
      </c>
    </row>
    <row r="46" spans="2:14" s="33" customFormat="1">
      <c r="B46" s="283"/>
      <c r="C46" s="283"/>
      <c r="D46" s="27" t="s">
        <v>173</v>
      </c>
      <c r="E46" s="45"/>
      <c r="F46" s="45"/>
      <c r="G46" s="45"/>
      <c r="H46" s="113"/>
      <c r="I46" s="113"/>
      <c r="J46" s="113"/>
      <c r="K46" s="113"/>
      <c r="L46" s="199"/>
      <c r="M46" s="199"/>
      <c r="N46" s="199"/>
    </row>
    <row r="47" spans="2:14" s="33" customFormat="1" ht="19.5" customHeight="1">
      <c r="B47" s="283"/>
      <c r="C47" s="283"/>
      <c r="D47" s="27" t="s">
        <v>174</v>
      </c>
      <c r="E47" s="39"/>
      <c r="F47" s="39"/>
      <c r="G47" s="39"/>
      <c r="H47" s="114"/>
      <c r="I47" s="114"/>
      <c r="J47" s="114"/>
      <c r="K47" s="114"/>
      <c r="L47" s="199"/>
      <c r="M47" s="199"/>
      <c r="N47" s="199"/>
    </row>
    <row r="48" spans="2:14" s="36" customFormat="1" ht="18" customHeight="1">
      <c r="B48" s="283"/>
      <c r="C48" s="283"/>
      <c r="D48" s="27" t="s">
        <v>85</v>
      </c>
      <c r="E48" s="63">
        <v>53656</v>
      </c>
      <c r="F48" s="63">
        <v>49827</v>
      </c>
      <c r="G48" s="63">
        <v>46434</v>
      </c>
      <c r="H48" s="62">
        <v>77106.899999999994</v>
      </c>
      <c r="I48" s="62">
        <v>79718.5</v>
      </c>
      <c r="J48" s="62">
        <v>71071.5</v>
      </c>
      <c r="K48" s="62">
        <v>87849.7</v>
      </c>
      <c r="L48" s="209">
        <v>125766.1</v>
      </c>
      <c r="M48" s="209">
        <v>116526.2</v>
      </c>
      <c r="N48" s="209">
        <v>126857.2</v>
      </c>
    </row>
    <row r="49" spans="2:14" s="36" customFormat="1" ht="20.25" customHeight="1">
      <c r="B49" s="283"/>
      <c r="C49" s="283"/>
      <c r="D49" s="27" t="s">
        <v>90</v>
      </c>
      <c r="E49" s="42"/>
      <c r="F49" s="42"/>
      <c r="G49" s="42"/>
      <c r="H49" s="16">
        <v>0</v>
      </c>
      <c r="I49" s="16">
        <v>0</v>
      </c>
      <c r="J49" s="16">
        <v>0</v>
      </c>
      <c r="K49" s="16">
        <v>0</v>
      </c>
      <c r="L49" s="199"/>
      <c r="M49" s="199">
        <v>26</v>
      </c>
      <c r="N49" s="199">
        <v>299.8</v>
      </c>
    </row>
    <row r="50" spans="2:14" s="36" customFormat="1" ht="21.75" customHeight="1">
      <c r="B50" s="283" t="s">
        <v>94</v>
      </c>
      <c r="C50" s="283" t="s">
        <v>193</v>
      </c>
      <c r="D50" s="27" t="s">
        <v>128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</row>
    <row r="51" spans="2:14" s="36" customFormat="1" ht="18" customHeight="1">
      <c r="B51" s="283"/>
      <c r="C51" s="283"/>
      <c r="D51" s="27" t="s">
        <v>173</v>
      </c>
      <c r="E51" s="16"/>
      <c r="F51" s="16"/>
      <c r="G51" s="16"/>
      <c r="H51" s="16"/>
      <c r="I51" s="16"/>
      <c r="J51" s="16"/>
      <c r="K51" s="16"/>
      <c r="L51" s="199"/>
      <c r="M51" s="199"/>
      <c r="N51" s="199"/>
    </row>
    <row r="52" spans="2:14" s="36" customFormat="1" ht="18" customHeight="1">
      <c r="B52" s="283"/>
      <c r="C52" s="283"/>
      <c r="D52" s="27" t="s">
        <v>174</v>
      </c>
      <c r="E52" s="16"/>
      <c r="F52" s="16"/>
      <c r="G52" s="16"/>
      <c r="H52" s="16"/>
      <c r="I52" s="16"/>
      <c r="J52" s="16"/>
      <c r="K52" s="16"/>
      <c r="L52" s="199"/>
      <c r="M52" s="199"/>
      <c r="N52" s="199"/>
    </row>
    <row r="53" spans="2:14" s="36" customFormat="1" ht="18" customHeight="1">
      <c r="B53" s="283"/>
      <c r="C53" s="283"/>
      <c r="D53" s="27" t="s">
        <v>85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99"/>
      <c r="M53" s="199"/>
      <c r="N53" s="199"/>
    </row>
    <row r="54" spans="2:14" s="36" customFormat="1" ht="20.25" customHeight="1">
      <c r="B54" s="283"/>
      <c r="C54" s="283"/>
      <c r="D54" s="27" t="s">
        <v>90</v>
      </c>
      <c r="E54" s="16"/>
      <c r="F54" s="16"/>
      <c r="G54" s="16"/>
      <c r="H54" s="16"/>
      <c r="I54" s="16"/>
      <c r="J54" s="16"/>
      <c r="K54" s="16"/>
      <c r="L54" s="199"/>
      <c r="M54" s="199"/>
      <c r="N54" s="199"/>
    </row>
    <row r="55" spans="2:14" s="36" customFormat="1" ht="20.25" customHeight="1">
      <c r="B55" s="283" t="s">
        <v>95</v>
      </c>
      <c r="C55" s="289" t="s">
        <v>29</v>
      </c>
      <c r="D55" s="27" t="s">
        <v>128</v>
      </c>
      <c r="E55" s="62">
        <f t="shared" ref="E55:J55" si="10">E58</f>
        <v>0</v>
      </c>
      <c r="F55" s="62">
        <f t="shared" si="10"/>
        <v>0</v>
      </c>
      <c r="G55" s="62">
        <f t="shared" si="10"/>
        <v>0</v>
      </c>
      <c r="H55" s="62">
        <f t="shared" si="10"/>
        <v>0</v>
      </c>
      <c r="I55" s="62">
        <f t="shared" si="10"/>
        <v>166.3</v>
      </c>
      <c r="J55" s="62">
        <f t="shared" si="10"/>
        <v>284.2</v>
      </c>
      <c r="K55" s="62">
        <f>K58</f>
        <v>212.8</v>
      </c>
      <c r="L55" s="62">
        <f>L58</f>
        <v>117.6</v>
      </c>
      <c r="M55" s="62">
        <f>M58</f>
        <v>193.1</v>
      </c>
      <c r="N55" s="62">
        <f>N58</f>
        <v>221.1</v>
      </c>
    </row>
    <row r="56" spans="2:14" s="36" customFormat="1" ht="20.25" customHeight="1">
      <c r="B56" s="283"/>
      <c r="C56" s="289"/>
      <c r="D56" s="27" t="s">
        <v>173</v>
      </c>
      <c r="E56" s="16"/>
      <c r="F56" s="16"/>
      <c r="G56" s="16"/>
      <c r="H56" s="16"/>
      <c r="I56" s="16"/>
      <c r="J56" s="16"/>
      <c r="K56" s="16"/>
      <c r="L56" s="199"/>
      <c r="M56" s="199"/>
      <c r="N56" s="199"/>
    </row>
    <row r="57" spans="2:14" s="36" customFormat="1" ht="20.25" customHeight="1">
      <c r="B57" s="283"/>
      <c r="C57" s="289"/>
      <c r="D57" s="27" t="s">
        <v>174</v>
      </c>
      <c r="E57" s="16"/>
      <c r="F57" s="16"/>
      <c r="G57" s="16"/>
      <c r="H57" s="16"/>
      <c r="I57" s="16"/>
      <c r="J57" s="16"/>
      <c r="K57" s="16"/>
      <c r="L57" s="199"/>
      <c r="M57" s="199"/>
      <c r="N57" s="199"/>
    </row>
    <row r="58" spans="2:14" s="36" customFormat="1" ht="20.25" customHeight="1">
      <c r="B58" s="283"/>
      <c r="C58" s="289"/>
      <c r="D58" s="27" t="s">
        <v>85</v>
      </c>
      <c r="E58" s="62">
        <v>0</v>
      </c>
      <c r="F58" s="62"/>
      <c r="G58" s="62"/>
      <c r="H58" s="62">
        <v>0</v>
      </c>
      <c r="I58" s="62">
        <v>166.3</v>
      </c>
      <c r="J58" s="62">
        <v>284.2</v>
      </c>
      <c r="K58" s="62">
        <v>212.8</v>
      </c>
      <c r="L58" s="199">
        <v>117.6</v>
      </c>
      <c r="M58" s="199">
        <v>193.1</v>
      </c>
      <c r="N58" s="199">
        <v>221.1</v>
      </c>
    </row>
    <row r="59" spans="2:14" s="36" customFormat="1" ht="20.25" customHeight="1">
      <c r="B59" s="283"/>
      <c r="C59" s="289"/>
      <c r="D59" s="27" t="s">
        <v>90</v>
      </c>
      <c r="E59" s="16"/>
      <c r="F59" s="16"/>
      <c r="G59" s="16"/>
      <c r="H59" s="16"/>
      <c r="I59" s="16"/>
      <c r="J59" s="16"/>
      <c r="K59" s="16"/>
      <c r="L59" s="199"/>
      <c r="M59" s="199"/>
      <c r="N59" s="199"/>
    </row>
    <row r="60" spans="2:14" s="36" customFormat="1" ht="20.25" customHeight="1">
      <c r="B60" s="265" t="s">
        <v>214</v>
      </c>
      <c r="C60" s="288" t="s">
        <v>179</v>
      </c>
      <c r="D60" s="27" t="s">
        <v>128</v>
      </c>
      <c r="E60" s="16">
        <f t="shared" ref="E60:J60" si="11">E63+E64</f>
        <v>0</v>
      </c>
      <c r="F60" s="16">
        <f t="shared" si="11"/>
        <v>13799</v>
      </c>
      <c r="G60" s="16">
        <f t="shared" si="11"/>
        <v>10855.1</v>
      </c>
      <c r="H60" s="16">
        <f t="shared" si="11"/>
        <v>7659.1</v>
      </c>
      <c r="I60" s="16">
        <f t="shared" si="11"/>
        <v>6925</v>
      </c>
      <c r="J60" s="16">
        <f t="shared" si="11"/>
        <v>7387.5</v>
      </c>
      <c r="K60" s="16">
        <f>K63+K64</f>
        <v>4596</v>
      </c>
      <c r="L60" s="16">
        <f>L63+L64</f>
        <v>5575.9000000000005</v>
      </c>
      <c r="M60" s="16">
        <f>M63+M64</f>
        <v>6785.5</v>
      </c>
      <c r="N60" s="16">
        <f>N63+N64</f>
        <v>7540.1</v>
      </c>
    </row>
    <row r="61" spans="2:14" s="36" customFormat="1" ht="20.25" customHeight="1">
      <c r="B61" s="283"/>
      <c r="C61" s="288"/>
      <c r="D61" s="27" t="s">
        <v>173</v>
      </c>
      <c r="E61" s="16"/>
      <c r="F61" s="16"/>
      <c r="G61" s="16"/>
      <c r="H61" s="16"/>
      <c r="I61" s="16"/>
      <c r="J61" s="16"/>
      <c r="K61" s="16"/>
      <c r="L61" s="199"/>
      <c r="M61" s="199"/>
      <c r="N61" s="199"/>
    </row>
    <row r="62" spans="2:14" s="36" customFormat="1" ht="20.25" customHeight="1">
      <c r="B62" s="283"/>
      <c r="C62" s="288"/>
      <c r="D62" s="27" t="s">
        <v>174</v>
      </c>
      <c r="E62" s="16"/>
      <c r="F62" s="16"/>
      <c r="G62" s="16"/>
      <c r="H62" s="16"/>
      <c r="I62" s="16"/>
      <c r="J62" s="16"/>
      <c r="K62" s="16"/>
      <c r="L62" s="199"/>
      <c r="M62" s="199"/>
      <c r="N62" s="199"/>
    </row>
    <row r="63" spans="2:14" s="36" customFormat="1" ht="20.25" customHeight="1">
      <c r="B63" s="283"/>
      <c r="C63" s="288"/>
      <c r="D63" s="27" t="s">
        <v>85</v>
      </c>
      <c r="E63" s="16">
        <v>0</v>
      </c>
      <c r="F63" s="16">
        <v>13799</v>
      </c>
      <c r="G63" s="16">
        <v>10855.1</v>
      </c>
      <c r="H63" s="16">
        <v>7659.1</v>
      </c>
      <c r="I63" s="16">
        <v>6925</v>
      </c>
      <c r="J63" s="16">
        <v>7387.5</v>
      </c>
      <c r="K63" s="16">
        <v>4596</v>
      </c>
      <c r="L63" s="209">
        <v>5367.3</v>
      </c>
      <c r="M63" s="209">
        <v>6264.6</v>
      </c>
      <c r="N63" s="209">
        <v>6960.8</v>
      </c>
    </row>
    <row r="64" spans="2:14" s="36" customFormat="1" ht="20.25" customHeight="1">
      <c r="B64" s="263"/>
      <c r="C64" s="288"/>
      <c r="D64" s="27" t="s">
        <v>90</v>
      </c>
      <c r="E64" s="16">
        <v>0</v>
      </c>
      <c r="F64" s="16">
        <v>0</v>
      </c>
      <c r="G64" s="16"/>
      <c r="H64" s="16">
        <v>0</v>
      </c>
      <c r="I64" s="16">
        <v>0</v>
      </c>
      <c r="J64" s="16">
        <v>0</v>
      </c>
      <c r="K64" s="16">
        <v>0</v>
      </c>
      <c r="L64" s="199">
        <v>208.6</v>
      </c>
      <c r="M64" s="199">
        <v>520.9</v>
      </c>
      <c r="N64" s="199">
        <v>579.29999999999995</v>
      </c>
    </row>
    <row r="65" spans="2:14" s="36" customFormat="1" ht="20.25" customHeight="1">
      <c r="B65" s="255" t="s">
        <v>315</v>
      </c>
      <c r="C65" s="255" t="s">
        <v>375</v>
      </c>
      <c r="D65" s="27" t="s">
        <v>128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f>J68+J69</f>
        <v>31.2</v>
      </c>
      <c r="K65" s="16">
        <f>K68+K69</f>
        <v>0.8</v>
      </c>
      <c r="L65" s="16">
        <f>L68+L69</f>
        <v>4.5999999999999996</v>
      </c>
      <c r="M65" s="16">
        <f>M68+M69</f>
        <v>0</v>
      </c>
      <c r="N65" s="16">
        <f>N68+N69</f>
        <v>0</v>
      </c>
    </row>
    <row r="66" spans="2:14" s="36" customFormat="1" ht="20.25" customHeight="1">
      <c r="B66" s="256"/>
      <c r="C66" s="256"/>
      <c r="D66" s="27" t="s">
        <v>173</v>
      </c>
      <c r="E66" s="16"/>
      <c r="F66" s="16"/>
      <c r="G66" s="16"/>
      <c r="H66" s="16"/>
      <c r="I66" s="16"/>
      <c r="J66" s="16"/>
      <c r="K66" s="16"/>
      <c r="L66" s="199"/>
      <c r="M66" s="199"/>
      <c r="N66" s="199"/>
    </row>
    <row r="67" spans="2:14" s="36" customFormat="1" ht="20.25" customHeight="1">
      <c r="B67" s="256"/>
      <c r="C67" s="256"/>
      <c r="D67" s="27" t="s">
        <v>174</v>
      </c>
      <c r="E67" s="16"/>
      <c r="F67" s="16"/>
      <c r="G67" s="16"/>
      <c r="H67" s="16"/>
      <c r="I67" s="16"/>
      <c r="J67" s="16"/>
      <c r="K67" s="16"/>
      <c r="L67" s="199"/>
      <c r="M67" s="199"/>
      <c r="N67" s="199"/>
    </row>
    <row r="68" spans="2:14" s="36" customFormat="1" ht="20.25" customHeight="1">
      <c r="B68" s="256"/>
      <c r="C68" s="256"/>
      <c r="D68" s="27" t="s">
        <v>85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31.2</v>
      </c>
      <c r="K68" s="16">
        <v>0.8</v>
      </c>
      <c r="L68" s="199">
        <v>4.5999999999999996</v>
      </c>
      <c r="M68" s="199">
        <v>0</v>
      </c>
      <c r="N68" s="199">
        <v>0</v>
      </c>
    </row>
    <row r="69" spans="2:14" s="36" customFormat="1" ht="20.25" customHeight="1">
      <c r="B69" s="257"/>
      <c r="C69" s="257"/>
      <c r="D69" s="27" t="s">
        <v>90</v>
      </c>
      <c r="E69" s="16"/>
      <c r="F69" s="16"/>
      <c r="G69" s="16"/>
      <c r="H69" s="16"/>
      <c r="I69" s="16"/>
      <c r="J69" s="16"/>
      <c r="K69" s="16"/>
      <c r="L69" s="199"/>
      <c r="M69" s="199"/>
      <c r="N69" s="199"/>
    </row>
    <row r="70" spans="2:14" s="36" customFormat="1" ht="20.25" customHeight="1">
      <c r="B70" s="255" t="s">
        <v>328</v>
      </c>
      <c r="C70" s="258" t="s">
        <v>332</v>
      </c>
      <c r="D70" s="27" t="s">
        <v>128</v>
      </c>
      <c r="E70" s="16"/>
      <c r="F70" s="16"/>
      <c r="G70" s="16"/>
      <c r="H70" s="16"/>
      <c r="I70" s="16"/>
      <c r="J70" s="16"/>
      <c r="K70" s="16">
        <f>K73</f>
        <v>0.8</v>
      </c>
      <c r="L70" s="16">
        <f>L73</f>
        <v>3.5</v>
      </c>
      <c r="M70" s="16">
        <f>M73</f>
        <v>0</v>
      </c>
      <c r="N70" s="16">
        <f>N73</f>
        <v>0</v>
      </c>
    </row>
    <row r="71" spans="2:14" s="36" customFormat="1" ht="20.25" customHeight="1">
      <c r="B71" s="256"/>
      <c r="C71" s="259"/>
      <c r="D71" s="27" t="s">
        <v>173</v>
      </c>
      <c r="E71" s="16"/>
      <c r="F71" s="16"/>
      <c r="G71" s="16"/>
      <c r="H71" s="16"/>
      <c r="I71" s="16"/>
      <c r="J71" s="16"/>
      <c r="K71" s="16"/>
      <c r="L71" s="199"/>
      <c r="M71" s="199"/>
      <c r="N71" s="199"/>
    </row>
    <row r="72" spans="2:14" s="36" customFormat="1" ht="20.25" customHeight="1">
      <c r="B72" s="256"/>
      <c r="C72" s="259"/>
      <c r="D72" s="27" t="s">
        <v>174</v>
      </c>
      <c r="E72" s="16"/>
      <c r="F72" s="16"/>
      <c r="G72" s="16"/>
      <c r="H72" s="16"/>
      <c r="I72" s="16"/>
      <c r="J72" s="16"/>
      <c r="K72" s="16"/>
      <c r="L72" s="199"/>
      <c r="M72" s="199"/>
      <c r="N72" s="199"/>
    </row>
    <row r="73" spans="2:14" s="36" customFormat="1" ht="20.25" customHeight="1">
      <c r="B73" s="256"/>
      <c r="C73" s="259"/>
      <c r="D73" s="27" t="s">
        <v>85</v>
      </c>
      <c r="E73" s="16"/>
      <c r="F73" s="16"/>
      <c r="G73" s="16"/>
      <c r="H73" s="16"/>
      <c r="I73" s="16"/>
      <c r="J73" s="16"/>
      <c r="K73" s="16">
        <v>0.8</v>
      </c>
      <c r="L73" s="199">
        <v>3.5</v>
      </c>
      <c r="M73" s="199">
        <v>0</v>
      </c>
      <c r="N73" s="199">
        <v>0</v>
      </c>
    </row>
    <row r="74" spans="2:14" s="36" customFormat="1" ht="20.25" customHeight="1">
      <c r="B74" s="257"/>
      <c r="C74" s="260"/>
      <c r="D74" s="27" t="s">
        <v>90</v>
      </c>
      <c r="E74" s="16"/>
      <c r="F74" s="16"/>
      <c r="G74" s="16"/>
      <c r="H74" s="16"/>
      <c r="I74" s="16"/>
      <c r="J74" s="16"/>
      <c r="K74" s="16"/>
      <c r="L74" s="199"/>
      <c r="M74" s="199"/>
      <c r="N74" s="199"/>
    </row>
    <row r="75" spans="2:14" s="36" customFormat="1" ht="20.25" customHeight="1">
      <c r="B75" s="255" t="s">
        <v>329</v>
      </c>
      <c r="C75" s="258" t="s">
        <v>333</v>
      </c>
      <c r="D75" s="27" t="s">
        <v>128</v>
      </c>
      <c r="E75" s="16"/>
      <c r="F75" s="16"/>
      <c r="G75" s="16"/>
      <c r="H75" s="16"/>
      <c r="I75" s="16"/>
      <c r="J75" s="16"/>
      <c r="K75" s="16">
        <f>K78</f>
        <v>7.5</v>
      </c>
      <c r="L75" s="199">
        <f>L78</f>
        <v>21.1</v>
      </c>
      <c r="M75" s="199">
        <f>M78</f>
        <v>20.399999999999999</v>
      </c>
      <c r="N75" s="199">
        <f>N78</f>
        <v>19.600000000000001</v>
      </c>
    </row>
    <row r="76" spans="2:14" s="36" customFormat="1" ht="20.25" customHeight="1">
      <c r="B76" s="256"/>
      <c r="C76" s="259"/>
      <c r="D76" s="27" t="s">
        <v>173</v>
      </c>
      <c r="E76" s="16"/>
      <c r="F76" s="16"/>
      <c r="G76" s="16"/>
      <c r="H76" s="16"/>
      <c r="I76" s="16"/>
      <c r="J76" s="16"/>
      <c r="K76" s="16"/>
      <c r="L76" s="199"/>
      <c r="M76" s="199"/>
      <c r="N76" s="199"/>
    </row>
    <row r="77" spans="2:14" s="36" customFormat="1" ht="20.25" customHeight="1">
      <c r="B77" s="256"/>
      <c r="C77" s="259"/>
      <c r="D77" s="27" t="s">
        <v>174</v>
      </c>
      <c r="E77" s="16"/>
      <c r="F77" s="16"/>
      <c r="G77" s="16"/>
      <c r="H77" s="16"/>
      <c r="I77" s="16"/>
      <c r="J77" s="16"/>
      <c r="K77" s="16"/>
      <c r="L77" s="199"/>
      <c r="M77" s="199"/>
      <c r="N77" s="199"/>
    </row>
    <row r="78" spans="2:14" s="36" customFormat="1" ht="20.25" customHeight="1">
      <c r="B78" s="256"/>
      <c r="C78" s="259"/>
      <c r="D78" s="27" t="s">
        <v>85</v>
      </c>
      <c r="E78" s="16"/>
      <c r="F78" s="16"/>
      <c r="G78" s="16"/>
      <c r="H78" s="16"/>
      <c r="I78" s="16"/>
      <c r="J78" s="16"/>
      <c r="K78" s="16">
        <v>7.5</v>
      </c>
      <c r="L78" s="199">
        <v>21.1</v>
      </c>
      <c r="M78" s="199">
        <v>20.399999999999999</v>
      </c>
      <c r="N78" s="199">
        <v>19.600000000000001</v>
      </c>
    </row>
    <row r="79" spans="2:14" s="36" customFormat="1" ht="20.25" customHeight="1">
      <c r="B79" s="257"/>
      <c r="C79" s="260"/>
      <c r="D79" s="27" t="s">
        <v>90</v>
      </c>
      <c r="E79" s="16"/>
      <c r="F79" s="16"/>
      <c r="G79" s="16"/>
      <c r="H79" s="16"/>
      <c r="I79" s="16"/>
      <c r="J79" s="16"/>
      <c r="K79" s="16"/>
      <c r="L79" s="199"/>
      <c r="M79" s="199"/>
      <c r="N79" s="199"/>
    </row>
    <row r="80" spans="2:14" s="36" customFormat="1" ht="20.25" customHeight="1">
      <c r="B80" s="255" t="s">
        <v>330</v>
      </c>
      <c r="C80" s="258" t="s">
        <v>334</v>
      </c>
      <c r="D80" s="27" t="s">
        <v>128</v>
      </c>
      <c r="E80" s="16"/>
      <c r="F80" s="16"/>
      <c r="G80" s="16"/>
      <c r="H80" s="16"/>
      <c r="I80" s="16"/>
      <c r="J80" s="16"/>
      <c r="K80" s="16"/>
      <c r="L80" s="199"/>
      <c r="M80" s="199"/>
      <c r="N80" s="199"/>
    </row>
    <row r="81" spans="2:14" s="36" customFormat="1" ht="20.25" customHeight="1">
      <c r="B81" s="256"/>
      <c r="C81" s="259"/>
      <c r="D81" s="27" t="s">
        <v>173</v>
      </c>
      <c r="E81" s="16"/>
      <c r="F81" s="16"/>
      <c r="G81" s="16"/>
      <c r="H81" s="16"/>
      <c r="I81" s="16"/>
      <c r="J81" s="16"/>
      <c r="K81" s="16"/>
      <c r="L81" s="199"/>
      <c r="M81" s="199"/>
      <c r="N81" s="199"/>
    </row>
    <row r="82" spans="2:14" s="36" customFormat="1" ht="20.25" customHeight="1">
      <c r="B82" s="256"/>
      <c r="C82" s="259"/>
      <c r="D82" s="27" t="s">
        <v>174</v>
      </c>
      <c r="E82" s="16"/>
      <c r="F82" s="16"/>
      <c r="G82" s="16"/>
      <c r="H82" s="16"/>
      <c r="I82" s="16"/>
      <c r="J82" s="16"/>
      <c r="K82" s="16"/>
      <c r="L82" s="199"/>
      <c r="M82" s="199"/>
      <c r="N82" s="199"/>
    </row>
    <row r="83" spans="2:14" s="36" customFormat="1" ht="20.25" customHeight="1">
      <c r="B83" s="256"/>
      <c r="C83" s="259"/>
      <c r="D83" s="27" t="s">
        <v>85</v>
      </c>
      <c r="E83" s="16"/>
      <c r="F83" s="16"/>
      <c r="G83" s="16"/>
      <c r="H83" s="16"/>
      <c r="I83" s="16"/>
      <c r="J83" s="16"/>
      <c r="K83" s="16"/>
      <c r="L83" s="199"/>
      <c r="M83" s="199"/>
      <c r="N83" s="199"/>
    </row>
    <row r="84" spans="2:14" s="36" customFormat="1" ht="27" customHeight="1">
      <c r="B84" s="257"/>
      <c r="C84" s="260"/>
      <c r="D84" s="27" t="s">
        <v>90</v>
      </c>
      <c r="E84" s="16"/>
      <c r="F84" s="16"/>
      <c r="G84" s="16"/>
      <c r="H84" s="16"/>
      <c r="I84" s="16"/>
      <c r="J84" s="16"/>
      <c r="K84" s="16"/>
      <c r="L84" s="199"/>
      <c r="M84" s="199"/>
      <c r="N84" s="199"/>
    </row>
    <row r="85" spans="2:14" s="36" customFormat="1" ht="20.25" customHeight="1">
      <c r="B85" s="255" t="s">
        <v>331</v>
      </c>
      <c r="C85" s="258" t="s">
        <v>335</v>
      </c>
      <c r="D85" s="27" t="s">
        <v>128</v>
      </c>
      <c r="E85" s="16"/>
      <c r="F85" s="16"/>
      <c r="G85" s="16"/>
      <c r="H85" s="16"/>
      <c r="I85" s="16"/>
      <c r="J85" s="16"/>
      <c r="K85" s="16">
        <f>K88</f>
        <v>0</v>
      </c>
      <c r="L85" s="199">
        <f>L88</f>
        <v>0.6</v>
      </c>
      <c r="M85" s="199">
        <f>M88</f>
        <v>0</v>
      </c>
      <c r="N85" s="199">
        <f>N88</f>
        <v>0</v>
      </c>
    </row>
    <row r="86" spans="2:14" s="36" customFormat="1" ht="20.25" customHeight="1">
      <c r="B86" s="256"/>
      <c r="C86" s="259"/>
      <c r="D86" s="27" t="s">
        <v>173</v>
      </c>
      <c r="E86" s="16"/>
      <c r="F86" s="16"/>
      <c r="G86" s="16"/>
      <c r="H86" s="16"/>
      <c r="I86" s="16"/>
      <c r="J86" s="16"/>
      <c r="K86" s="16"/>
      <c r="L86" s="199"/>
      <c r="M86" s="199"/>
      <c r="N86" s="199"/>
    </row>
    <row r="87" spans="2:14" s="36" customFormat="1" ht="20.25" customHeight="1">
      <c r="B87" s="256"/>
      <c r="C87" s="259"/>
      <c r="D87" s="27" t="s">
        <v>174</v>
      </c>
      <c r="E87" s="16"/>
      <c r="F87" s="16"/>
      <c r="G87" s="16"/>
      <c r="H87" s="16"/>
      <c r="I87" s="16"/>
      <c r="J87" s="16"/>
      <c r="K87" s="16"/>
      <c r="L87" s="199"/>
      <c r="M87" s="199"/>
      <c r="N87" s="199"/>
    </row>
    <row r="88" spans="2:14" s="36" customFormat="1" ht="20.25" customHeight="1">
      <c r="B88" s="256"/>
      <c r="C88" s="259"/>
      <c r="D88" s="27" t="s">
        <v>85</v>
      </c>
      <c r="E88" s="16"/>
      <c r="F88" s="16"/>
      <c r="G88" s="16"/>
      <c r="H88" s="16"/>
      <c r="I88" s="16"/>
      <c r="J88" s="16"/>
      <c r="K88" s="16">
        <v>0</v>
      </c>
      <c r="L88" s="199">
        <v>0.6</v>
      </c>
      <c r="M88" s="199">
        <v>0</v>
      </c>
      <c r="N88" s="199">
        <v>0</v>
      </c>
    </row>
    <row r="89" spans="2:14" s="36" customFormat="1" ht="20.25" customHeight="1">
      <c r="B89" s="257"/>
      <c r="C89" s="260"/>
      <c r="D89" s="27" t="s">
        <v>90</v>
      </c>
      <c r="E89" s="16"/>
      <c r="F89" s="16"/>
      <c r="G89" s="16"/>
      <c r="H89" s="16"/>
      <c r="I89" s="16"/>
      <c r="J89" s="16"/>
      <c r="K89" s="16"/>
      <c r="L89" s="199"/>
      <c r="M89" s="199"/>
      <c r="N89" s="199"/>
    </row>
    <row r="90" spans="2:14" s="36" customFormat="1" ht="20.25" customHeight="1">
      <c r="B90" s="255" t="s">
        <v>383</v>
      </c>
      <c r="C90" s="258" t="s">
        <v>384</v>
      </c>
      <c r="D90" s="27" t="s">
        <v>128</v>
      </c>
      <c r="E90" s="16"/>
      <c r="F90" s="16"/>
      <c r="G90" s="16"/>
      <c r="H90" s="16"/>
      <c r="I90" s="16"/>
      <c r="J90" s="16"/>
      <c r="K90" s="16"/>
      <c r="L90" s="199">
        <f>L93+L94</f>
        <v>0</v>
      </c>
      <c r="M90" s="199">
        <f t="shared" ref="M90:N90" si="12">M93+M94</f>
        <v>0</v>
      </c>
      <c r="N90" s="199">
        <f t="shared" si="12"/>
        <v>0</v>
      </c>
    </row>
    <row r="91" spans="2:14" s="36" customFormat="1" ht="20.25" customHeight="1">
      <c r="B91" s="256"/>
      <c r="C91" s="259"/>
      <c r="D91" s="27" t="s">
        <v>173</v>
      </c>
      <c r="E91" s="16"/>
      <c r="F91" s="16"/>
      <c r="G91" s="16"/>
      <c r="H91" s="16"/>
      <c r="I91" s="16"/>
      <c r="J91" s="16"/>
      <c r="K91" s="16"/>
      <c r="L91" s="199"/>
      <c r="M91" s="199"/>
      <c r="N91" s="199"/>
    </row>
    <row r="92" spans="2:14" s="36" customFormat="1" ht="20.25" customHeight="1">
      <c r="B92" s="256"/>
      <c r="C92" s="259"/>
      <c r="D92" s="27" t="s">
        <v>174</v>
      </c>
      <c r="E92" s="16"/>
      <c r="F92" s="16"/>
      <c r="G92" s="16"/>
      <c r="H92" s="16"/>
      <c r="I92" s="16"/>
      <c r="J92" s="16"/>
      <c r="K92" s="16"/>
      <c r="L92" s="199"/>
      <c r="M92" s="199"/>
      <c r="N92" s="199"/>
    </row>
    <row r="93" spans="2:14" s="36" customFormat="1" ht="20.25" customHeight="1">
      <c r="B93" s="256"/>
      <c r="C93" s="259"/>
      <c r="D93" s="27" t="s">
        <v>85</v>
      </c>
      <c r="E93" s="16"/>
      <c r="F93" s="16"/>
      <c r="G93" s="16"/>
      <c r="H93" s="16"/>
      <c r="I93" s="16"/>
      <c r="J93" s="16"/>
      <c r="K93" s="16"/>
      <c r="L93" s="199"/>
      <c r="M93" s="199"/>
      <c r="N93" s="199"/>
    </row>
    <row r="94" spans="2:14" s="36" customFormat="1" ht="20.25" customHeight="1">
      <c r="B94" s="257"/>
      <c r="C94" s="260"/>
      <c r="D94" s="27" t="s">
        <v>90</v>
      </c>
      <c r="E94" s="16"/>
      <c r="F94" s="16"/>
      <c r="G94" s="16"/>
      <c r="H94" s="16"/>
      <c r="I94" s="16"/>
      <c r="J94" s="16"/>
      <c r="K94" s="16"/>
      <c r="L94" s="199"/>
      <c r="M94" s="199"/>
      <c r="N94" s="199"/>
    </row>
    <row r="95" spans="2:14" s="36" customFormat="1" ht="20.25" customHeight="1">
      <c r="B95" s="255" t="s">
        <v>409</v>
      </c>
      <c r="C95" s="258" t="s">
        <v>410</v>
      </c>
      <c r="D95" s="27" t="s">
        <v>128</v>
      </c>
      <c r="E95" s="16"/>
      <c r="F95" s="16"/>
      <c r="G95" s="16"/>
      <c r="H95" s="16"/>
      <c r="I95" s="16"/>
      <c r="J95" s="16"/>
      <c r="K95" s="16"/>
      <c r="L95" s="199"/>
      <c r="M95" s="199"/>
      <c r="N95" s="199"/>
    </row>
    <row r="96" spans="2:14" s="36" customFormat="1" ht="20.25" customHeight="1">
      <c r="B96" s="256"/>
      <c r="C96" s="259"/>
      <c r="D96" s="27" t="s">
        <v>173</v>
      </c>
      <c r="E96" s="16"/>
      <c r="F96" s="16"/>
      <c r="G96" s="16"/>
      <c r="H96" s="16"/>
      <c r="I96" s="16"/>
      <c r="J96" s="16"/>
      <c r="K96" s="16"/>
      <c r="L96" s="199"/>
      <c r="M96" s="199"/>
      <c r="N96" s="199"/>
    </row>
    <row r="97" spans="2:14" s="36" customFormat="1" ht="20.25" customHeight="1">
      <c r="B97" s="256"/>
      <c r="C97" s="259"/>
      <c r="D97" s="27" t="s">
        <v>174</v>
      </c>
      <c r="E97" s="16"/>
      <c r="F97" s="16"/>
      <c r="G97" s="16"/>
      <c r="H97" s="16"/>
      <c r="I97" s="16"/>
      <c r="J97" s="16"/>
      <c r="K97" s="16"/>
      <c r="L97" s="199"/>
      <c r="M97" s="199"/>
      <c r="N97" s="199"/>
    </row>
    <row r="98" spans="2:14" s="36" customFormat="1" ht="20.25" customHeight="1">
      <c r="B98" s="256"/>
      <c r="C98" s="259"/>
      <c r="D98" s="27" t="s">
        <v>85</v>
      </c>
      <c r="E98" s="16"/>
      <c r="F98" s="16"/>
      <c r="G98" s="16"/>
      <c r="H98" s="16"/>
      <c r="I98" s="16"/>
      <c r="J98" s="16"/>
      <c r="K98" s="16"/>
      <c r="L98" s="199"/>
      <c r="M98" s="199"/>
      <c r="N98" s="199"/>
    </row>
    <row r="99" spans="2:14" s="36" customFormat="1" ht="20.25" customHeight="1">
      <c r="B99" s="257"/>
      <c r="C99" s="260"/>
      <c r="D99" s="27" t="s">
        <v>90</v>
      </c>
      <c r="E99" s="16"/>
      <c r="F99" s="16"/>
      <c r="G99" s="16"/>
      <c r="H99" s="16"/>
      <c r="I99" s="16"/>
      <c r="J99" s="16"/>
      <c r="K99" s="16"/>
      <c r="L99" s="199"/>
      <c r="M99" s="199"/>
      <c r="N99" s="199"/>
    </row>
    <row r="100" spans="2:14" s="36" customFormat="1" ht="18.75" customHeight="1">
      <c r="B100" s="278" t="s">
        <v>71</v>
      </c>
      <c r="C100" s="285" t="s">
        <v>72</v>
      </c>
      <c r="D100" s="27" t="s">
        <v>128</v>
      </c>
      <c r="E100" s="63">
        <f t="shared" ref="E100:J100" si="13">E103+E104</f>
        <v>87813.7</v>
      </c>
      <c r="F100" s="63">
        <f t="shared" si="13"/>
        <v>92739.8</v>
      </c>
      <c r="G100" s="63">
        <f t="shared" si="13"/>
        <v>96154.7</v>
      </c>
      <c r="H100" s="62">
        <f t="shared" si="13"/>
        <v>58046.1</v>
      </c>
      <c r="I100" s="62">
        <f t="shared" si="13"/>
        <v>45202.9</v>
      </c>
      <c r="J100" s="62">
        <f t="shared" si="13"/>
        <v>63507.3</v>
      </c>
      <c r="K100" s="62">
        <f>K103+K104</f>
        <v>63026.499999999993</v>
      </c>
      <c r="L100" s="62">
        <f>L103+L104</f>
        <v>66133.299999999988</v>
      </c>
      <c r="M100" s="62">
        <f>M103+M104</f>
        <v>87152.7</v>
      </c>
      <c r="N100" s="62">
        <f>N103+N104</f>
        <v>97747.700000000012</v>
      </c>
    </row>
    <row r="101" spans="2:14" s="36" customFormat="1" ht="18.75" customHeight="1">
      <c r="B101" s="284"/>
      <c r="C101" s="286"/>
      <c r="D101" s="27" t="s">
        <v>173</v>
      </c>
      <c r="E101" s="63"/>
      <c r="F101" s="63"/>
      <c r="G101" s="63"/>
      <c r="H101" s="62"/>
      <c r="I101" s="62"/>
      <c r="J101" s="62"/>
      <c r="K101" s="62"/>
      <c r="L101" s="199"/>
      <c r="M101" s="199"/>
      <c r="N101" s="199"/>
    </row>
    <row r="102" spans="2:14" s="36" customFormat="1" ht="18.75" customHeight="1">
      <c r="B102" s="284"/>
      <c r="C102" s="286"/>
      <c r="D102" s="27" t="s">
        <v>174</v>
      </c>
      <c r="E102" s="63"/>
      <c r="F102" s="63"/>
      <c r="G102" s="63"/>
      <c r="H102" s="62"/>
      <c r="I102" s="62"/>
      <c r="J102" s="62"/>
      <c r="K102" s="62"/>
      <c r="L102" s="199"/>
      <c r="M102" s="199"/>
      <c r="N102" s="199"/>
    </row>
    <row r="103" spans="2:14" s="36" customFormat="1" ht="18.75" customHeight="1">
      <c r="B103" s="284"/>
      <c r="C103" s="286"/>
      <c r="D103" s="27" t="s">
        <v>85</v>
      </c>
      <c r="E103" s="63">
        <f t="shared" ref="E103:J104" si="14">E108+E113+E118+E123+E128+E133+E138+E143+E148+E153+E158+E163+E168+E173+E178+E183+E188</f>
        <v>87813.7</v>
      </c>
      <c r="F103" s="63">
        <f t="shared" si="14"/>
        <v>92739.8</v>
      </c>
      <c r="G103" s="63">
        <f t="shared" si="14"/>
        <v>96154.7</v>
      </c>
      <c r="H103" s="63">
        <f t="shared" si="14"/>
        <v>58046.1</v>
      </c>
      <c r="I103" s="63">
        <f t="shared" si="14"/>
        <v>45202.9</v>
      </c>
      <c r="J103" s="63">
        <f t="shared" si="14"/>
        <v>63507.3</v>
      </c>
      <c r="K103" s="63">
        <f>K108+K113+K118+K123+K128+K133+K138+K143+K148+K153+K158+K163+K168+K173+K178+K183+K188+K193</f>
        <v>63026.499999999993</v>
      </c>
      <c r="L103" s="63">
        <f>L108+L113+L118+L123+L128+L133+L138+L143+L148+L153+L158+L163+L168+L173+L178+L183+L188+L193</f>
        <v>65880.899999999994</v>
      </c>
      <c r="M103" s="63">
        <f>M108+M113+M118+M123+M128+M133+M138+M143+M148+M153+M158+M163+M168+M173+M178+M183+M188+M193</f>
        <v>86427.4</v>
      </c>
      <c r="N103" s="63">
        <f>N108+N113+N118+N123+N128+N133+N138+N143+N148+N153+N158+N163+N168+N173+N178+N183+N188+N193</f>
        <v>97203.700000000012</v>
      </c>
    </row>
    <row r="104" spans="2:14" s="36" customFormat="1" ht="18.75" customHeight="1">
      <c r="B104" s="284"/>
      <c r="C104" s="286"/>
      <c r="D104" s="27" t="s">
        <v>90</v>
      </c>
      <c r="E104" s="63">
        <f t="shared" si="14"/>
        <v>0</v>
      </c>
      <c r="F104" s="63">
        <f t="shared" si="14"/>
        <v>0</v>
      </c>
      <c r="G104" s="63">
        <f t="shared" si="14"/>
        <v>0</v>
      </c>
      <c r="H104" s="62">
        <v>0</v>
      </c>
      <c r="I104" s="62">
        <v>0</v>
      </c>
      <c r="J104" s="62">
        <v>0</v>
      </c>
      <c r="K104" s="62">
        <v>0</v>
      </c>
      <c r="L104" s="63">
        <f>L109+L114+L119+L124+L129+L134+L139+L144+L149+L154+L159+L164+L169+L174+L179+L184+L189+L194</f>
        <v>252.4</v>
      </c>
      <c r="M104" s="63">
        <f>M109+M114+M119+M124+M129+M134+M139+M144+M149+M154+M159+M164+M169+M174+M179+M184+M189+M194</f>
        <v>725.3</v>
      </c>
      <c r="N104" s="63">
        <f>N109+N114+N119+N124+N129+N134+N139+N144+N149+N154+N159+N164+N169+N174+N179+N184+N189+N194</f>
        <v>544</v>
      </c>
    </row>
    <row r="105" spans="2:14" s="36" customFormat="1" ht="18.75" customHeight="1">
      <c r="B105" s="283" t="s">
        <v>96</v>
      </c>
      <c r="C105" s="287" t="s">
        <v>33</v>
      </c>
      <c r="D105" s="27" t="s">
        <v>128</v>
      </c>
      <c r="E105" s="63">
        <f t="shared" ref="E105:J105" si="15">E108+E109</f>
        <v>63618.7</v>
      </c>
      <c r="F105" s="63">
        <f t="shared" si="15"/>
        <v>68084.800000000003</v>
      </c>
      <c r="G105" s="63">
        <f t="shared" si="15"/>
        <v>71017.7</v>
      </c>
      <c r="H105" s="62">
        <f t="shared" si="15"/>
        <v>56301.599999999999</v>
      </c>
      <c r="I105" s="62">
        <f t="shared" si="15"/>
        <v>44534</v>
      </c>
      <c r="J105" s="62">
        <f t="shared" si="15"/>
        <v>47764.3</v>
      </c>
      <c r="K105" s="62">
        <f>K108+K109</f>
        <v>47695.4</v>
      </c>
      <c r="L105" s="62">
        <f>L108+L109</f>
        <v>53678.5</v>
      </c>
      <c r="M105" s="62">
        <f>M108+M109</f>
        <v>86436.599999999991</v>
      </c>
      <c r="N105" s="62">
        <f>N108+N109</f>
        <v>87980.5</v>
      </c>
    </row>
    <row r="106" spans="2:14" s="36" customFormat="1" ht="18.75" customHeight="1">
      <c r="B106" s="283"/>
      <c r="C106" s="287"/>
      <c r="D106" s="27" t="s">
        <v>173</v>
      </c>
      <c r="E106" s="63"/>
      <c r="F106" s="63"/>
      <c r="G106" s="63"/>
      <c r="H106" s="62"/>
      <c r="I106" s="62"/>
      <c r="J106" s="62"/>
      <c r="K106" s="62"/>
      <c r="L106" s="199"/>
      <c r="M106" s="199"/>
      <c r="N106" s="199"/>
    </row>
    <row r="107" spans="2:14" s="36" customFormat="1" ht="18.75" customHeight="1">
      <c r="B107" s="283"/>
      <c r="C107" s="287"/>
      <c r="D107" s="27" t="s">
        <v>174</v>
      </c>
      <c r="E107" s="63"/>
      <c r="F107" s="63"/>
      <c r="G107" s="63"/>
      <c r="H107" s="62"/>
      <c r="I107" s="62"/>
      <c r="J107" s="62"/>
      <c r="K107" s="62"/>
      <c r="L107" s="199"/>
      <c r="M107" s="199"/>
      <c r="N107" s="199"/>
    </row>
    <row r="108" spans="2:14" s="36" customFormat="1" ht="18.75" customHeight="1">
      <c r="B108" s="283"/>
      <c r="C108" s="287"/>
      <c r="D108" s="27" t="s">
        <v>85</v>
      </c>
      <c r="E108" s="63">
        <v>63618.7</v>
      </c>
      <c r="F108" s="63">
        <v>68084.800000000003</v>
      </c>
      <c r="G108" s="63">
        <v>71017.7</v>
      </c>
      <c r="H108" s="62">
        <v>56301.599999999999</v>
      </c>
      <c r="I108" s="62">
        <v>44534</v>
      </c>
      <c r="J108" s="62">
        <v>47764.3</v>
      </c>
      <c r="K108" s="62">
        <v>47695.4</v>
      </c>
      <c r="L108" s="209">
        <v>53426.1</v>
      </c>
      <c r="M108" s="209">
        <v>86244.2</v>
      </c>
      <c r="N108" s="209">
        <v>87980.5</v>
      </c>
    </row>
    <row r="109" spans="2:14" s="36" customFormat="1" ht="18.75" customHeight="1">
      <c r="B109" s="283"/>
      <c r="C109" s="287"/>
      <c r="D109" s="27" t="s">
        <v>90</v>
      </c>
      <c r="E109" s="63"/>
      <c r="F109" s="63"/>
      <c r="G109" s="63"/>
      <c r="H109" s="62">
        <v>0</v>
      </c>
      <c r="I109" s="62">
        <v>0</v>
      </c>
      <c r="J109" s="62">
        <v>0</v>
      </c>
      <c r="K109" s="62">
        <v>0</v>
      </c>
      <c r="L109" s="199">
        <v>252.4</v>
      </c>
      <c r="M109" s="199">
        <v>192.4</v>
      </c>
      <c r="N109" s="199"/>
    </row>
    <row r="110" spans="2:14" s="36" customFormat="1" ht="18.75" customHeight="1">
      <c r="B110" s="263" t="s">
        <v>97</v>
      </c>
      <c r="C110" s="266" t="s">
        <v>35</v>
      </c>
      <c r="D110" s="27" t="s">
        <v>128</v>
      </c>
      <c r="E110" s="63">
        <f t="shared" ref="E110:J110" si="16">E113+E114</f>
        <v>23076</v>
      </c>
      <c r="F110" s="63">
        <f t="shared" si="16"/>
        <v>23536</v>
      </c>
      <c r="G110" s="63">
        <f t="shared" si="16"/>
        <v>24018</v>
      </c>
      <c r="H110" s="62">
        <f t="shared" si="16"/>
        <v>71.3</v>
      </c>
      <c r="I110" s="62">
        <f t="shared" si="16"/>
        <v>16</v>
      </c>
      <c r="J110" s="62">
        <f t="shared" si="16"/>
        <v>94</v>
      </c>
      <c r="K110" s="62">
        <f>K113+K114</f>
        <v>97.9</v>
      </c>
      <c r="L110" s="62">
        <f>L113+L114</f>
        <v>75.099999999999994</v>
      </c>
      <c r="M110" s="62">
        <f>M113+M114</f>
        <v>62.3</v>
      </c>
      <c r="N110" s="62">
        <f>N113+N114</f>
        <v>50.3</v>
      </c>
    </row>
    <row r="111" spans="2:14" s="36" customFormat="1" ht="18.75" customHeight="1">
      <c r="B111" s="264"/>
      <c r="C111" s="272"/>
      <c r="D111" s="27" t="s">
        <v>173</v>
      </c>
      <c r="E111" s="63"/>
      <c r="F111" s="63"/>
      <c r="G111" s="63"/>
      <c r="H111" s="62"/>
      <c r="I111" s="62"/>
      <c r="J111" s="62"/>
      <c r="K111" s="62"/>
      <c r="L111" s="199"/>
      <c r="M111" s="199"/>
      <c r="N111" s="199"/>
    </row>
    <row r="112" spans="2:14" s="36" customFormat="1" ht="18.75" customHeight="1">
      <c r="B112" s="264"/>
      <c r="C112" s="272"/>
      <c r="D112" s="27" t="s">
        <v>174</v>
      </c>
      <c r="E112" s="63"/>
      <c r="F112" s="63"/>
      <c r="G112" s="63"/>
      <c r="H112" s="62"/>
      <c r="I112" s="62"/>
      <c r="J112" s="62"/>
      <c r="K112" s="62"/>
      <c r="L112" s="199"/>
      <c r="M112" s="199"/>
      <c r="N112" s="199"/>
    </row>
    <row r="113" spans="1:255" s="36" customFormat="1" ht="18.75" customHeight="1">
      <c r="B113" s="264"/>
      <c r="C113" s="272"/>
      <c r="D113" s="27" t="s">
        <v>85</v>
      </c>
      <c r="E113" s="63">
        <v>23076</v>
      </c>
      <c r="F113" s="63">
        <v>23536</v>
      </c>
      <c r="G113" s="63">
        <v>24018</v>
      </c>
      <c r="H113" s="62">
        <v>71.3</v>
      </c>
      <c r="I113" s="62">
        <v>16</v>
      </c>
      <c r="J113" s="62">
        <v>94</v>
      </c>
      <c r="K113" s="62">
        <v>97.9</v>
      </c>
      <c r="L113" s="199">
        <v>75.099999999999994</v>
      </c>
      <c r="M113" s="199">
        <v>62.3</v>
      </c>
      <c r="N113" s="199">
        <v>50.3</v>
      </c>
    </row>
    <row r="114" spans="1:255" s="36" customFormat="1" ht="18.75" customHeight="1">
      <c r="B114" s="265"/>
      <c r="C114" s="273"/>
      <c r="D114" s="27" t="s">
        <v>90</v>
      </c>
      <c r="E114" s="42">
        <v>0</v>
      </c>
      <c r="F114" s="42">
        <v>0</v>
      </c>
      <c r="G114" s="42">
        <v>0</v>
      </c>
      <c r="H114" s="16">
        <v>0</v>
      </c>
      <c r="I114" s="16">
        <v>0</v>
      </c>
      <c r="J114" s="16">
        <v>0</v>
      </c>
      <c r="K114" s="16">
        <v>0</v>
      </c>
      <c r="L114" s="199"/>
      <c r="M114" s="199"/>
      <c r="N114" s="199"/>
    </row>
    <row r="115" spans="1:255" s="36" customFormat="1" ht="15" customHeight="1">
      <c r="A115" s="263" t="s">
        <v>98</v>
      </c>
      <c r="B115" s="255" t="s">
        <v>98</v>
      </c>
      <c r="C115" s="266" t="s">
        <v>37</v>
      </c>
      <c r="D115" s="27" t="s">
        <v>128</v>
      </c>
      <c r="E115" s="59">
        <f t="shared" ref="E115:J115" si="17">E118</f>
        <v>60</v>
      </c>
      <c r="F115" s="59">
        <f t="shared" si="17"/>
        <v>60</v>
      </c>
      <c r="G115" s="59">
        <f t="shared" si="17"/>
        <v>60</v>
      </c>
      <c r="H115" s="115">
        <f t="shared" si="17"/>
        <v>52.7</v>
      </c>
      <c r="I115" s="115">
        <f t="shared" si="17"/>
        <v>24.5</v>
      </c>
      <c r="J115" s="115">
        <f t="shared" si="17"/>
        <v>40.4</v>
      </c>
      <c r="K115" s="115">
        <f>K118</f>
        <v>5.5</v>
      </c>
      <c r="L115" s="198">
        <f>L118</f>
        <v>15</v>
      </c>
      <c r="M115" s="208">
        <f>M118</f>
        <v>21.5</v>
      </c>
      <c r="N115" s="212">
        <f>N118</f>
        <v>15</v>
      </c>
      <c r="O115" s="290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263"/>
      <c r="AA115" s="263"/>
      <c r="AB115" s="263"/>
      <c r="AC115" s="263"/>
      <c r="AD115" s="263"/>
      <c r="AE115" s="263"/>
      <c r="AF115" s="263"/>
      <c r="AG115" s="263"/>
      <c r="AH115" s="263"/>
      <c r="AI115" s="263"/>
      <c r="AJ115" s="263"/>
      <c r="AK115" s="263"/>
      <c r="AL115" s="263"/>
      <c r="AM115" s="263"/>
      <c r="AN115" s="263"/>
      <c r="AO115" s="263"/>
      <c r="AP115" s="263"/>
      <c r="AQ115" s="263"/>
      <c r="AR115" s="263"/>
      <c r="AS115" s="263"/>
      <c r="AT115" s="263"/>
      <c r="AU115" s="263"/>
      <c r="AV115" s="263"/>
      <c r="AW115" s="263"/>
      <c r="AX115" s="263"/>
      <c r="AY115" s="263"/>
      <c r="AZ115" s="263"/>
      <c r="BA115" s="263"/>
      <c r="BB115" s="263"/>
      <c r="BC115" s="263"/>
      <c r="BD115" s="263"/>
      <c r="BE115" s="263"/>
      <c r="BF115" s="263"/>
      <c r="BG115" s="263"/>
      <c r="BH115" s="263"/>
      <c r="BI115" s="263"/>
      <c r="BJ115" s="263"/>
      <c r="BK115" s="263"/>
      <c r="BL115" s="263"/>
      <c r="BM115" s="263"/>
      <c r="BN115" s="263"/>
      <c r="BO115" s="263"/>
      <c r="BP115" s="263"/>
      <c r="BQ115" s="263"/>
      <c r="BR115" s="263"/>
      <c r="BS115" s="263"/>
      <c r="BT115" s="263"/>
      <c r="BU115" s="263"/>
      <c r="BV115" s="263"/>
      <c r="BW115" s="263"/>
      <c r="BX115" s="263"/>
      <c r="BY115" s="263"/>
      <c r="BZ115" s="263"/>
      <c r="CA115" s="263"/>
      <c r="CB115" s="263"/>
      <c r="CC115" s="263"/>
      <c r="CD115" s="263"/>
      <c r="CE115" s="263"/>
      <c r="CF115" s="263"/>
      <c r="CG115" s="263"/>
      <c r="CH115" s="263"/>
      <c r="CI115" s="263"/>
      <c r="CJ115" s="263" t="s">
        <v>98</v>
      </c>
      <c r="CK115" s="263" t="s">
        <v>98</v>
      </c>
      <c r="CL115" s="263" t="s">
        <v>98</v>
      </c>
      <c r="CM115" s="263" t="s">
        <v>98</v>
      </c>
      <c r="CN115" s="263" t="s">
        <v>98</v>
      </c>
      <c r="CO115" s="263" t="s">
        <v>98</v>
      </c>
      <c r="CP115" s="263" t="s">
        <v>98</v>
      </c>
      <c r="CQ115" s="263" t="s">
        <v>98</v>
      </c>
      <c r="CR115" s="263" t="s">
        <v>98</v>
      </c>
      <c r="CS115" s="263" t="s">
        <v>98</v>
      </c>
      <c r="CT115" s="263" t="s">
        <v>98</v>
      </c>
      <c r="CU115" s="263" t="s">
        <v>98</v>
      </c>
      <c r="CV115" s="263" t="s">
        <v>98</v>
      </c>
      <c r="CW115" s="263" t="s">
        <v>98</v>
      </c>
      <c r="CX115" s="263" t="s">
        <v>98</v>
      </c>
      <c r="CY115" s="263" t="s">
        <v>98</v>
      </c>
      <c r="CZ115" s="263" t="s">
        <v>98</v>
      </c>
      <c r="DA115" s="263" t="s">
        <v>98</v>
      </c>
      <c r="DB115" s="263" t="s">
        <v>98</v>
      </c>
      <c r="DC115" s="263" t="s">
        <v>98</v>
      </c>
      <c r="DD115" s="263" t="s">
        <v>98</v>
      </c>
      <c r="DE115" s="263" t="s">
        <v>98</v>
      </c>
      <c r="DF115" s="263" t="s">
        <v>98</v>
      </c>
      <c r="DG115" s="263" t="s">
        <v>98</v>
      </c>
      <c r="DH115" s="263" t="s">
        <v>98</v>
      </c>
      <c r="DI115" s="263" t="s">
        <v>98</v>
      </c>
      <c r="DJ115" s="263" t="s">
        <v>98</v>
      </c>
      <c r="DK115" s="263" t="s">
        <v>98</v>
      </c>
      <c r="DL115" s="263" t="s">
        <v>98</v>
      </c>
      <c r="DM115" s="263" t="s">
        <v>98</v>
      </c>
      <c r="DN115" s="263" t="s">
        <v>98</v>
      </c>
      <c r="DO115" s="263" t="s">
        <v>98</v>
      </c>
      <c r="DP115" s="263" t="s">
        <v>98</v>
      </c>
      <c r="DQ115" s="263" t="s">
        <v>98</v>
      </c>
      <c r="DR115" s="263" t="s">
        <v>98</v>
      </c>
      <c r="DS115" s="263" t="s">
        <v>98</v>
      </c>
      <c r="DT115" s="263" t="s">
        <v>98</v>
      </c>
      <c r="DU115" s="263" t="s">
        <v>98</v>
      </c>
      <c r="DV115" s="263" t="s">
        <v>98</v>
      </c>
      <c r="DW115" s="263" t="s">
        <v>98</v>
      </c>
      <c r="DX115" s="263" t="s">
        <v>98</v>
      </c>
      <c r="DY115" s="263" t="s">
        <v>98</v>
      </c>
      <c r="DZ115" s="263" t="s">
        <v>98</v>
      </c>
      <c r="EA115" s="263" t="s">
        <v>98</v>
      </c>
      <c r="EB115" s="263" t="s">
        <v>98</v>
      </c>
      <c r="EC115" s="263" t="s">
        <v>98</v>
      </c>
      <c r="ED115" s="263" t="s">
        <v>98</v>
      </c>
      <c r="EE115" s="263" t="s">
        <v>98</v>
      </c>
      <c r="EF115" s="263" t="s">
        <v>98</v>
      </c>
      <c r="EG115" s="263" t="s">
        <v>98</v>
      </c>
      <c r="EH115" s="263" t="s">
        <v>98</v>
      </c>
      <c r="EI115" s="263" t="s">
        <v>98</v>
      </c>
      <c r="EJ115" s="263" t="s">
        <v>98</v>
      </c>
      <c r="EK115" s="263" t="s">
        <v>98</v>
      </c>
      <c r="EL115" s="263" t="s">
        <v>98</v>
      </c>
      <c r="EM115" s="263" t="s">
        <v>98</v>
      </c>
      <c r="EN115" s="263" t="s">
        <v>98</v>
      </c>
      <c r="EO115" s="263" t="s">
        <v>98</v>
      </c>
      <c r="EP115" s="263" t="s">
        <v>98</v>
      </c>
      <c r="EQ115" s="263" t="s">
        <v>98</v>
      </c>
      <c r="ER115" s="263" t="s">
        <v>98</v>
      </c>
      <c r="ES115" s="263" t="s">
        <v>98</v>
      </c>
      <c r="ET115" s="263" t="s">
        <v>98</v>
      </c>
      <c r="EU115" s="263" t="s">
        <v>98</v>
      </c>
      <c r="EV115" s="263" t="s">
        <v>98</v>
      </c>
      <c r="EW115" s="263" t="s">
        <v>98</v>
      </c>
      <c r="EX115" s="263" t="s">
        <v>98</v>
      </c>
      <c r="EY115" s="263" t="s">
        <v>98</v>
      </c>
      <c r="EZ115" s="263" t="s">
        <v>98</v>
      </c>
      <c r="FA115" s="263" t="s">
        <v>98</v>
      </c>
      <c r="FB115" s="263" t="s">
        <v>98</v>
      </c>
      <c r="FC115" s="263" t="s">
        <v>98</v>
      </c>
      <c r="FD115" s="263" t="s">
        <v>98</v>
      </c>
      <c r="FE115" s="263" t="s">
        <v>98</v>
      </c>
      <c r="FF115" s="263" t="s">
        <v>98</v>
      </c>
      <c r="FG115" s="263" t="s">
        <v>98</v>
      </c>
      <c r="FH115" s="263" t="s">
        <v>98</v>
      </c>
      <c r="FI115" s="263" t="s">
        <v>98</v>
      </c>
      <c r="FJ115" s="263" t="s">
        <v>98</v>
      </c>
      <c r="FK115" s="263" t="s">
        <v>98</v>
      </c>
      <c r="FL115" s="263" t="s">
        <v>98</v>
      </c>
      <c r="FM115" s="263" t="s">
        <v>98</v>
      </c>
      <c r="FN115" s="263" t="s">
        <v>98</v>
      </c>
      <c r="FO115" s="263" t="s">
        <v>98</v>
      </c>
      <c r="FP115" s="263" t="s">
        <v>98</v>
      </c>
      <c r="FQ115" s="263" t="s">
        <v>98</v>
      </c>
      <c r="FR115" s="263" t="s">
        <v>98</v>
      </c>
      <c r="FS115" s="263" t="s">
        <v>98</v>
      </c>
      <c r="FT115" s="263" t="s">
        <v>98</v>
      </c>
      <c r="FU115" s="263" t="s">
        <v>98</v>
      </c>
      <c r="FV115" s="263" t="s">
        <v>98</v>
      </c>
      <c r="FW115" s="263" t="s">
        <v>98</v>
      </c>
      <c r="FX115" s="263" t="s">
        <v>98</v>
      </c>
      <c r="FY115" s="263" t="s">
        <v>98</v>
      </c>
      <c r="FZ115" s="263" t="s">
        <v>98</v>
      </c>
      <c r="GA115" s="263" t="s">
        <v>98</v>
      </c>
      <c r="GB115" s="263" t="s">
        <v>98</v>
      </c>
      <c r="GC115" s="263" t="s">
        <v>98</v>
      </c>
      <c r="GD115" s="263" t="s">
        <v>98</v>
      </c>
      <c r="GE115" s="263" t="s">
        <v>98</v>
      </c>
      <c r="GF115" s="263" t="s">
        <v>98</v>
      </c>
      <c r="GG115" s="263" t="s">
        <v>98</v>
      </c>
      <c r="GH115" s="263" t="s">
        <v>98</v>
      </c>
      <c r="GI115" s="263" t="s">
        <v>98</v>
      </c>
      <c r="GJ115" s="263" t="s">
        <v>98</v>
      </c>
      <c r="GK115" s="263" t="s">
        <v>98</v>
      </c>
      <c r="GL115" s="263" t="s">
        <v>98</v>
      </c>
      <c r="GM115" s="263" t="s">
        <v>98</v>
      </c>
      <c r="GN115" s="263" t="s">
        <v>98</v>
      </c>
      <c r="GO115" s="263" t="s">
        <v>98</v>
      </c>
      <c r="GP115" s="263" t="s">
        <v>98</v>
      </c>
      <c r="GQ115" s="263" t="s">
        <v>98</v>
      </c>
      <c r="GR115" s="263" t="s">
        <v>98</v>
      </c>
      <c r="GS115" s="263" t="s">
        <v>98</v>
      </c>
      <c r="GT115" s="263" t="s">
        <v>98</v>
      </c>
      <c r="GU115" s="263" t="s">
        <v>98</v>
      </c>
      <c r="GV115" s="263" t="s">
        <v>98</v>
      </c>
      <c r="GW115" s="263" t="s">
        <v>98</v>
      </c>
      <c r="GX115" s="263" t="s">
        <v>98</v>
      </c>
      <c r="GY115" s="263" t="s">
        <v>98</v>
      </c>
      <c r="GZ115" s="263" t="s">
        <v>98</v>
      </c>
      <c r="HA115" s="263" t="s">
        <v>98</v>
      </c>
      <c r="HB115" s="263" t="s">
        <v>98</v>
      </c>
      <c r="HC115" s="263" t="s">
        <v>98</v>
      </c>
      <c r="HD115" s="263" t="s">
        <v>98</v>
      </c>
      <c r="HE115" s="263" t="s">
        <v>98</v>
      </c>
      <c r="HF115" s="263" t="s">
        <v>98</v>
      </c>
      <c r="HG115" s="263" t="s">
        <v>98</v>
      </c>
      <c r="HH115" s="263" t="s">
        <v>98</v>
      </c>
      <c r="HI115" s="263" t="s">
        <v>98</v>
      </c>
      <c r="HJ115" s="263" t="s">
        <v>98</v>
      </c>
      <c r="HK115" s="263" t="s">
        <v>98</v>
      </c>
      <c r="HL115" s="263" t="s">
        <v>98</v>
      </c>
      <c r="HM115" s="263" t="s">
        <v>98</v>
      </c>
      <c r="HN115" s="263" t="s">
        <v>98</v>
      </c>
      <c r="HO115" s="263" t="s">
        <v>98</v>
      </c>
      <c r="HP115" s="263" t="s">
        <v>98</v>
      </c>
      <c r="HQ115" s="263" t="s">
        <v>98</v>
      </c>
      <c r="HR115" s="263" t="s">
        <v>98</v>
      </c>
      <c r="HS115" s="263" t="s">
        <v>98</v>
      </c>
      <c r="HT115" s="263" t="s">
        <v>98</v>
      </c>
      <c r="HU115" s="263" t="s">
        <v>98</v>
      </c>
      <c r="HV115" s="263" t="s">
        <v>98</v>
      </c>
      <c r="HW115" s="263" t="s">
        <v>98</v>
      </c>
      <c r="HX115" s="263" t="s">
        <v>98</v>
      </c>
      <c r="HY115" s="263" t="s">
        <v>98</v>
      </c>
      <c r="HZ115" s="263" t="s">
        <v>98</v>
      </c>
      <c r="IA115" s="263" t="s">
        <v>98</v>
      </c>
      <c r="IB115" s="263" t="s">
        <v>98</v>
      </c>
      <c r="IC115" s="263" t="s">
        <v>98</v>
      </c>
      <c r="ID115" s="263" t="s">
        <v>98</v>
      </c>
      <c r="IE115" s="263" t="s">
        <v>98</v>
      </c>
      <c r="IF115" s="263" t="s">
        <v>98</v>
      </c>
      <c r="IG115" s="263" t="s">
        <v>98</v>
      </c>
      <c r="IH115" s="263" t="s">
        <v>98</v>
      </c>
      <c r="II115" s="263" t="s">
        <v>98</v>
      </c>
      <c r="IJ115" s="263" t="s">
        <v>98</v>
      </c>
      <c r="IK115" s="263" t="s">
        <v>98</v>
      </c>
      <c r="IL115" s="263" t="s">
        <v>98</v>
      </c>
      <c r="IM115" s="263" t="s">
        <v>98</v>
      </c>
      <c r="IN115" s="263" t="s">
        <v>98</v>
      </c>
      <c r="IO115" s="263" t="s">
        <v>98</v>
      </c>
      <c r="IP115" s="263" t="s">
        <v>98</v>
      </c>
      <c r="IQ115" s="263" t="s">
        <v>98</v>
      </c>
      <c r="IR115" s="263" t="s">
        <v>98</v>
      </c>
      <c r="IS115" s="263" t="s">
        <v>98</v>
      </c>
      <c r="IT115" s="263" t="s">
        <v>98</v>
      </c>
      <c r="IU115" s="263" t="s">
        <v>98</v>
      </c>
    </row>
    <row r="116" spans="1:255" s="36" customFormat="1" ht="15" customHeight="1">
      <c r="A116" s="264"/>
      <c r="B116" s="256"/>
      <c r="C116" s="272"/>
      <c r="D116" s="27" t="s">
        <v>173</v>
      </c>
      <c r="E116" s="59"/>
      <c r="F116" s="59"/>
      <c r="G116" s="59"/>
      <c r="H116" s="115"/>
      <c r="I116" s="115"/>
      <c r="J116" s="115"/>
      <c r="K116" s="115"/>
      <c r="L116" s="200"/>
      <c r="M116" s="200"/>
      <c r="N116" s="200"/>
      <c r="O116" s="291"/>
      <c r="P116" s="264"/>
      <c r="Q116" s="264"/>
      <c r="R116" s="264"/>
      <c r="S116" s="264"/>
      <c r="T116" s="264"/>
      <c r="U116" s="264"/>
      <c r="V116" s="264"/>
      <c r="W116" s="264"/>
      <c r="X116" s="264"/>
      <c r="Y116" s="264"/>
      <c r="Z116" s="264"/>
      <c r="AA116" s="264"/>
      <c r="AB116" s="264"/>
      <c r="AC116" s="264"/>
      <c r="AD116" s="264"/>
      <c r="AE116" s="264"/>
      <c r="AF116" s="264"/>
      <c r="AG116" s="264"/>
      <c r="AH116" s="264"/>
      <c r="AI116" s="264"/>
      <c r="AJ116" s="264"/>
      <c r="AK116" s="264"/>
      <c r="AL116" s="264"/>
      <c r="AM116" s="264"/>
      <c r="AN116" s="264"/>
      <c r="AO116" s="264"/>
      <c r="AP116" s="264"/>
      <c r="AQ116" s="264"/>
      <c r="AR116" s="264"/>
      <c r="AS116" s="264"/>
      <c r="AT116" s="264"/>
      <c r="AU116" s="264"/>
      <c r="AV116" s="264"/>
      <c r="AW116" s="264"/>
      <c r="AX116" s="264"/>
      <c r="AY116" s="264"/>
      <c r="AZ116" s="264"/>
      <c r="BA116" s="264"/>
      <c r="BB116" s="264"/>
      <c r="BC116" s="264"/>
      <c r="BD116" s="264"/>
      <c r="BE116" s="264"/>
      <c r="BF116" s="264"/>
      <c r="BG116" s="264"/>
      <c r="BH116" s="264"/>
      <c r="BI116" s="264"/>
      <c r="BJ116" s="264"/>
      <c r="BK116" s="264"/>
      <c r="BL116" s="264"/>
      <c r="BM116" s="264"/>
      <c r="BN116" s="264"/>
      <c r="BO116" s="264"/>
      <c r="BP116" s="264"/>
      <c r="BQ116" s="264"/>
      <c r="BR116" s="264"/>
      <c r="BS116" s="264"/>
      <c r="BT116" s="264"/>
      <c r="BU116" s="264"/>
      <c r="BV116" s="264"/>
      <c r="BW116" s="264"/>
      <c r="BX116" s="264"/>
      <c r="BY116" s="264"/>
      <c r="BZ116" s="264"/>
      <c r="CA116" s="264"/>
      <c r="CB116" s="264"/>
      <c r="CC116" s="264"/>
      <c r="CD116" s="264"/>
      <c r="CE116" s="264"/>
      <c r="CF116" s="264"/>
      <c r="CG116" s="264"/>
      <c r="CH116" s="264"/>
      <c r="CI116" s="264"/>
      <c r="CJ116" s="264"/>
      <c r="CK116" s="264"/>
      <c r="CL116" s="264"/>
      <c r="CM116" s="264"/>
      <c r="CN116" s="264"/>
      <c r="CO116" s="264"/>
      <c r="CP116" s="264"/>
      <c r="CQ116" s="264"/>
      <c r="CR116" s="264"/>
      <c r="CS116" s="264"/>
      <c r="CT116" s="264"/>
      <c r="CU116" s="264"/>
      <c r="CV116" s="264"/>
      <c r="CW116" s="264"/>
      <c r="CX116" s="264"/>
      <c r="CY116" s="264"/>
      <c r="CZ116" s="264"/>
      <c r="DA116" s="264"/>
      <c r="DB116" s="264"/>
      <c r="DC116" s="264"/>
      <c r="DD116" s="264"/>
      <c r="DE116" s="264"/>
      <c r="DF116" s="264"/>
      <c r="DG116" s="264"/>
      <c r="DH116" s="264"/>
      <c r="DI116" s="264"/>
      <c r="DJ116" s="264"/>
      <c r="DK116" s="264"/>
      <c r="DL116" s="264"/>
      <c r="DM116" s="264"/>
      <c r="DN116" s="264"/>
      <c r="DO116" s="264"/>
      <c r="DP116" s="264"/>
      <c r="DQ116" s="264"/>
      <c r="DR116" s="264"/>
      <c r="DS116" s="264"/>
      <c r="DT116" s="264"/>
      <c r="DU116" s="264"/>
      <c r="DV116" s="264"/>
      <c r="DW116" s="264"/>
      <c r="DX116" s="264"/>
      <c r="DY116" s="264"/>
      <c r="DZ116" s="264"/>
      <c r="EA116" s="264"/>
      <c r="EB116" s="264"/>
      <c r="EC116" s="264"/>
      <c r="ED116" s="264"/>
      <c r="EE116" s="264"/>
      <c r="EF116" s="264"/>
      <c r="EG116" s="264"/>
      <c r="EH116" s="264"/>
      <c r="EI116" s="264"/>
      <c r="EJ116" s="264"/>
      <c r="EK116" s="264"/>
      <c r="EL116" s="264"/>
      <c r="EM116" s="264"/>
      <c r="EN116" s="264"/>
      <c r="EO116" s="264"/>
      <c r="EP116" s="264"/>
      <c r="EQ116" s="264"/>
      <c r="ER116" s="264"/>
      <c r="ES116" s="264"/>
      <c r="ET116" s="264"/>
      <c r="EU116" s="264"/>
      <c r="EV116" s="264"/>
      <c r="EW116" s="264"/>
      <c r="EX116" s="264"/>
      <c r="EY116" s="264"/>
      <c r="EZ116" s="264"/>
      <c r="FA116" s="264"/>
      <c r="FB116" s="264"/>
      <c r="FC116" s="264"/>
      <c r="FD116" s="264"/>
      <c r="FE116" s="264"/>
      <c r="FF116" s="264"/>
      <c r="FG116" s="264"/>
      <c r="FH116" s="264"/>
      <c r="FI116" s="264"/>
      <c r="FJ116" s="264"/>
      <c r="FK116" s="264"/>
      <c r="FL116" s="264"/>
      <c r="FM116" s="264"/>
      <c r="FN116" s="264"/>
      <c r="FO116" s="264"/>
      <c r="FP116" s="264"/>
      <c r="FQ116" s="264"/>
      <c r="FR116" s="264"/>
      <c r="FS116" s="264"/>
      <c r="FT116" s="264"/>
      <c r="FU116" s="264"/>
      <c r="FV116" s="264"/>
      <c r="FW116" s="264"/>
      <c r="FX116" s="264"/>
      <c r="FY116" s="264"/>
      <c r="FZ116" s="264"/>
      <c r="GA116" s="264"/>
      <c r="GB116" s="264"/>
      <c r="GC116" s="264"/>
      <c r="GD116" s="264"/>
      <c r="GE116" s="264"/>
      <c r="GF116" s="264"/>
      <c r="GG116" s="264"/>
      <c r="GH116" s="264"/>
      <c r="GI116" s="264"/>
      <c r="GJ116" s="264"/>
      <c r="GK116" s="264"/>
      <c r="GL116" s="264"/>
      <c r="GM116" s="264"/>
      <c r="GN116" s="264"/>
      <c r="GO116" s="264"/>
      <c r="GP116" s="264"/>
      <c r="GQ116" s="264"/>
      <c r="GR116" s="264"/>
      <c r="GS116" s="264"/>
      <c r="GT116" s="264"/>
      <c r="GU116" s="264"/>
      <c r="GV116" s="264"/>
      <c r="GW116" s="264"/>
      <c r="GX116" s="264"/>
      <c r="GY116" s="264"/>
      <c r="GZ116" s="264"/>
      <c r="HA116" s="264"/>
      <c r="HB116" s="264"/>
      <c r="HC116" s="264"/>
      <c r="HD116" s="264"/>
      <c r="HE116" s="264"/>
      <c r="HF116" s="264"/>
      <c r="HG116" s="264"/>
      <c r="HH116" s="264"/>
      <c r="HI116" s="264"/>
      <c r="HJ116" s="264"/>
      <c r="HK116" s="264"/>
      <c r="HL116" s="264"/>
      <c r="HM116" s="264"/>
      <c r="HN116" s="264"/>
      <c r="HO116" s="264"/>
      <c r="HP116" s="264"/>
      <c r="HQ116" s="264"/>
      <c r="HR116" s="264"/>
      <c r="HS116" s="264"/>
      <c r="HT116" s="264"/>
      <c r="HU116" s="264"/>
      <c r="HV116" s="264"/>
      <c r="HW116" s="264"/>
      <c r="HX116" s="264"/>
      <c r="HY116" s="264"/>
      <c r="HZ116" s="264"/>
      <c r="IA116" s="264"/>
      <c r="IB116" s="264"/>
      <c r="IC116" s="264"/>
      <c r="ID116" s="264"/>
      <c r="IE116" s="264"/>
      <c r="IF116" s="264"/>
      <c r="IG116" s="264"/>
      <c r="IH116" s="264"/>
      <c r="II116" s="264"/>
      <c r="IJ116" s="264"/>
      <c r="IK116" s="264"/>
      <c r="IL116" s="264"/>
      <c r="IM116" s="264"/>
      <c r="IN116" s="264"/>
      <c r="IO116" s="264"/>
      <c r="IP116" s="264"/>
      <c r="IQ116" s="264"/>
      <c r="IR116" s="264"/>
      <c r="IS116" s="264"/>
      <c r="IT116" s="264"/>
      <c r="IU116" s="264"/>
    </row>
    <row r="117" spans="1:255" s="36" customFormat="1" ht="16.5" customHeight="1">
      <c r="A117" s="264"/>
      <c r="B117" s="256"/>
      <c r="C117" s="272"/>
      <c r="D117" s="27" t="s">
        <v>174</v>
      </c>
      <c r="E117" s="59"/>
      <c r="F117" s="59"/>
      <c r="G117" s="59"/>
      <c r="H117" s="115"/>
      <c r="I117" s="115"/>
      <c r="J117" s="115"/>
      <c r="K117" s="115"/>
      <c r="L117" s="200"/>
      <c r="M117" s="200"/>
      <c r="N117" s="200"/>
      <c r="O117" s="291"/>
      <c r="P117" s="264"/>
      <c r="Q117" s="264"/>
      <c r="R117" s="264"/>
      <c r="S117" s="264"/>
      <c r="T117" s="264"/>
      <c r="U117" s="264"/>
      <c r="V117" s="264"/>
      <c r="W117" s="264"/>
      <c r="X117" s="264"/>
      <c r="Y117" s="264"/>
      <c r="Z117" s="264"/>
      <c r="AA117" s="264"/>
      <c r="AB117" s="264"/>
      <c r="AC117" s="264"/>
      <c r="AD117" s="264"/>
      <c r="AE117" s="264"/>
      <c r="AF117" s="264"/>
      <c r="AG117" s="264"/>
      <c r="AH117" s="264"/>
      <c r="AI117" s="264"/>
      <c r="AJ117" s="264"/>
      <c r="AK117" s="264"/>
      <c r="AL117" s="264"/>
      <c r="AM117" s="264"/>
      <c r="AN117" s="264"/>
      <c r="AO117" s="264"/>
      <c r="AP117" s="264"/>
      <c r="AQ117" s="264"/>
      <c r="AR117" s="264"/>
      <c r="AS117" s="264"/>
      <c r="AT117" s="264"/>
      <c r="AU117" s="264"/>
      <c r="AV117" s="264"/>
      <c r="AW117" s="264"/>
      <c r="AX117" s="264"/>
      <c r="AY117" s="264"/>
      <c r="AZ117" s="264"/>
      <c r="BA117" s="264"/>
      <c r="BB117" s="264"/>
      <c r="BC117" s="264"/>
      <c r="BD117" s="264"/>
      <c r="BE117" s="264"/>
      <c r="BF117" s="264"/>
      <c r="BG117" s="264"/>
      <c r="BH117" s="264"/>
      <c r="BI117" s="264"/>
      <c r="BJ117" s="264"/>
      <c r="BK117" s="264"/>
      <c r="BL117" s="264"/>
      <c r="BM117" s="264"/>
      <c r="BN117" s="264"/>
      <c r="BO117" s="264"/>
      <c r="BP117" s="264"/>
      <c r="BQ117" s="264"/>
      <c r="BR117" s="264"/>
      <c r="BS117" s="264"/>
      <c r="BT117" s="264"/>
      <c r="BU117" s="264"/>
      <c r="BV117" s="264"/>
      <c r="BW117" s="264"/>
      <c r="BX117" s="264"/>
      <c r="BY117" s="264"/>
      <c r="BZ117" s="264"/>
      <c r="CA117" s="264"/>
      <c r="CB117" s="264"/>
      <c r="CC117" s="264"/>
      <c r="CD117" s="264"/>
      <c r="CE117" s="264"/>
      <c r="CF117" s="264"/>
      <c r="CG117" s="264"/>
      <c r="CH117" s="264"/>
      <c r="CI117" s="264"/>
      <c r="CJ117" s="264"/>
      <c r="CK117" s="264"/>
      <c r="CL117" s="264"/>
      <c r="CM117" s="264"/>
      <c r="CN117" s="264"/>
      <c r="CO117" s="264"/>
      <c r="CP117" s="264"/>
      <c r="CQ117" s="264"/>
      <c r="CR117" s="264"/>
      <c r="CS117" s="264"/>
      <c r="CT117" s="264"/>
      <c r="CU117" s="264"/>
      <c r="CV117" s="264"/>
      <c r="CW117" s="264"/>
      <c r="CX117" s="264"/>
      <c r="CY117" s="264"/>
      <c r="CZ117" s="264"/>
      <c r="DA117" s="264"/>
      <c r="DB117" s="264"/>
      <c r="DC117" s="264"/>
      <c r="DD117" s="264"/>
      <c r="DE117" s="264"/>
      <c r="DF117" s="264"/>
      <c r="DG117" s="264"/>
      <c r="DH117" s="264"/>
      <c r="DI117" s="264"/>
      <c r="DJ117" s="264"/>
      <c r="DK117" s="264"/>
      <c r="DL117" s="264"/>
      <c r="DM117" s="264"/>
      <c r="DN117" s="264"/>
      <c r="DO117" s="264"/>
      <c r="DP117" s="264"/>
      <c r="DQ117" s="264"/>
      <c r="DR117" s="264"/>
      <c r="DS117" s="264"/>
      <c r="DT117" s="264"/>
      <c r="DU117" s="264"/>
      <c r="DV117" s="264"/>
      <c r="DW117" s="264"/>
      <c r="DX117" s="264"/>
      <c r="DY117" s="264"/>
      <c r="DZ117" s="264"/>
      <c r="EA117" s="264"/>
      <c r="EB117" s="264"/>
      <c r="EC117" s="264"/>
      <c r="ED117" s="264"/>
      <c r="EE117" s="264"/>
      <c r="EF117" s="264"/>
      <c r="EG117" s="264"/>
      <c r="EH117" s="264"/>
      <c r="EI117" s="264"/>
      <c r="EJ117" s="264"/>
      <c r="EK117" s="264"/>
      <c r="EL117" s="264"/>
      <c r="EM117" s="264"/>
      <c r="EN117" s="264"/>
      <c r="EO117" s="264"/>
      <c r="EP117" s="264"/>
      <c r="EQ117" s="264"/>
      <c r="ER117" s="264"/>
      <c r="ES117" s="264"/>
      <c r="ET117" s="264"/>
      <c r="EU117" s="264"/>
      <c r="EV117" s="264"/>
      <c r="EW117" s="264"/>
      <c r="EX117" s="264"/>
      <c r="EY117" s="264"/>
      <c r="EZ117" s="264"/>
      <c r="FA117" s="264"/>
      <c r="FB117" s="264"/>
      <c r="FC117" s="264"/>
      <c r="FD117" s="264"/>
      <c r="FE117" s="264"/>
      <c r="FF117" s="264"/>
      <c r="FG117" s="264"/>
      <c r="FH117" s="264"/>
      <c r="FI117" s="264"/>
      <c r="FJ117" s="264"/>
      <c r="FK117" s="264"/>
      <c r="FL117" s="264"/>
      <c r="FM117" s="264"/>
      <c r="FN117" s="264"/>
      <c r="FO117" s="264"/>
      <c r="FP117" s="264"/>
      <c r="FQ117" s="264"/>
      <c r="FR117" s="264"/>
      <c r="FS117" s="264"/>
      <c r="FT117" s="264"/>
      <c r="FU117" s="264"/>
      <c r="FV117" s="264"/>
      <c r="FW117" s="264"/>
      <c r="FX117" s="264"/>
      <c r="FY117" s="264"/>
      <c r="FZ117" s="264"/>
      <c r="GA117" s="264"/>
      <c r="GB117" s="264"/>
      <c r="GC117" s="264"/>
      <c r="GD117" s="264"/>
      <c r="GE117" s="264"/>
      <c r="GF117" s="264"/>
      <c r="GG117" s="264"/>
      <c r="GH117" s="264"/>
      <c r="GI117" s="264"/>
      <c r="GJ117" s="264"/>
      <c r="GK117" s="264"/>
      <c r="GL117" s="264"/>
      <c r="GM117" s="264"/>
      <c r="GN117" s="264"/>
      <c r="GO117" s="264"/>
      <c r="GP117" s="264"/>
      <c r="GQ117" s="264"/>
      <c r="GR117" s="264"/>
      <c r="GS117" s="264"/>
      <c r="GT117" s="264"/>
      <c r="GU117" s="264"/>
      <c r="GV117" s="264"/>
      <c r="GW117" s="264"/>
      <c r="GX117" s="264"/>
      <c r="GY117" s="264"/>
      <c r="GZ117" s="264"/>
      <c r="HA117" s="264"/>
      <c r="HB117" s="264"/>
      <c r="HC117" s="264"/>
      <c r="HD117" s="264"/>
      <c r="HE117" s="264"/>
      <c r="HF117" s="264"/>
      <c r="HG117" s="264"/>
      <c r="HH117" s="264"/>
      <c r="HI117" s="264"/>
      <c r="HJ117" s="264"/>
      <c r="HK117" s="264"/>
      <c r="HL117" s="264"/>
      <c r="HM117" s="264"/>
      <c r="HN117" s="264"/>
      <c r="HO117" s="264"/>
      <c r="HP117" s="264"/>
      <c r="HQ117" s="264"/>
      <c r="HR117" s="264"/>
      <c r="HS117" s="264"/>
      <c r="HT117" s="264"/>
      <c r="HU117" s="264"/>
      <c r="HV117" s="264"/>
      <c r="HW117" s="264"/>
      <c r="HX117" s="264"/>
      <c r="HY117" s="264"/>
      <c r="HZ117" s="264"/>
      <c r="IA117" s="264"/>
      <c r="IB117" s="264"/>
      <c r="IC117" s="264"/>
      <c r="ID117" s="264"/>
      <c r="IE117" s="264"/>
      <c r="IF117" s="264"/>
      <c r="IG117" s="264"/>
      <c r="IH117" s="264"/>
      <c r="II117" s="264"/>
      <c r="IJ117" s="264"/>
      <c r="IK117" s="264"/>
      <c r="IL117" s="264"/>
      <c r="IM117" s="264"/>
      <c r="IN117" s="264"/>
      <c r="IO117" s="264"/>
      <c r="IP117" s="264"/>
      <c r="IQ117" s="264"/>
      <c r="IR117" s="264"/>
      <c r="IS117" s="264"/>
      <c r="IT117" s="264"/>
      <c r="IU117" s="264"/>
    </row>
    <row r="118" spans="1:255" s="36" customFormat="1" ht="15.75" customHeight="1">
      <c r="A118" s="264"/>
      <c r="B118" s="256"/>
      <c r="C118" s="272"/>
      <c r="D118" s="27" t="s">
        <v>85</v>
      </c>
      <c r="E118" s="59">
        <v>60</v>
      </c>
      <c r="F118" s="64">
        <v>60</v>
      </c>
      <c r="G118" s="64">
        <v>60</v>
      </c>
      <c r="H118" s="116">
        <v>52.7</v>
      </c>
      <c r="I118" s="116">
        <v>24.5</v>
      </c>
      <c r="J118" s="116">
        <v>40.4</v>
      </c>
      <c r="K118" s="116">
        <v>5.5</v>
      </c>
      <c r="L118" s="200">
        <v>15</v>
      </c>
      <c r="M118" s="200">
        <v>21.5</v>
      </c>
      <c r="N118" s="200">
        <v>15</v>
      </c>
      <c r="O118" s="291"/>
      <c r="P118" s="264"/>
      <c r="Q118" s="264"/>
      <c r="R118" s="264"/>
      <c r="S118" s="264"/>
      <c r="T118" s="264"/>
      <c r="U118" s="264"/>
      <c r="V118" s="264"/>
      <c r="W118" s="264"/>
      <c r="X118" s="264"/>
      <c r="Y118" s="264"/>
      <c r="Z118" s="264"/>
      <c r="AA118" s="264"/>
      <c r="AB118" s="264"/>
      <c r="AC118" s="264"/>
      <c r="AD118" s="264"/>
      <c r="AE118" s="264"/>
      <c r="AF118" s="264"/>
      <c r="AG118" s="264"/>
      <c r="AH118" s="264"/>
      <c r="AI118" s="264"/>
      <c r="AJ118" s="264"/>
      <c r="AK118" s="264"/>
      <c r="AL118" s="264"/>
      <c r="AM118" s="264"/>
      <c r="AN118" s="264"/>
      <c r="AO118" s="264"/>
      <c r="AP118" s="264"/>
      <c r="AQ118" s="264"/>
      <c r="AR118" s="264"/>
      <c r="AS118" s="264"/>
      <c r="AT118" s="264"/>
      <c r="AU118" s="264"/>
      <c r="AV118" s="264"/>
      <c r="AW118" s="264"/>
      <c r="AX118" s="264"/>
      <c r="AY118" s="264"/>
      <c r="AZ118" s="264"/>
      <c r="BA118" s="264"/>
      <c r="BB118" s="264"/>
      <c r="BC118" s="264"/>
      <c r="BD118" s="264"/>
      <c r="BE118" s="264"/>
      <c r="BF118" s="264"/>
      <c r="BG118" s="264"/>
      <c r="BH118" s="264"/>
      <c r="BI118" s="264"/>
      <c r="BJ118" s="264"/>
      <c r="BK118" s="264"/>
      <c r="BL118" s="264"/>
      <c r="BM118" s="264"/>
      <c r="BN118" s="264"/>
      <c r="BO118" s="264"/>
      <c r="BP118" s="264"/>
      <c r="BQ118" s="264"/>
      <c r="BR118" s="264"/>
      <c r="BS118" s="264"/>
      <c r="BT118" s="264"/>
      <c r="BU118" s="264"/>
      <c r="BV118" s="264"/>
      <c r="BW118" s="264"/>
      <c r="BX118" s="264"/>
      <c r="BY118" s="264"/>
      <c r="BZ118" s="264"/>
      <c r="CA118" s="264"/>
      <c r="CB118" s="264"/>
      <c r="CC118" s="264"/>
      <c r="CD118" s="264"/>
      <c r="CE118" s="264"/>
      <c r="CF118" s="264"/>
      <c r="CG118" s="264"/>
      <c r="CH118" s="264"/>
      <c r="CI118" s="264"/>
      <c r="CJ118" s="264"/>
      <c r="CK118" s="264"/>
      <c r="CL118" s="264"/>
      <c r="CM118" s="264"/>
      <c r="CN118" s="264"/>
      <c r="CO118" s="264"/>
      <c r="CP118" s="264"/>
      <c r="CQ118" s="264"/>
      <c r="CR118" s="264"/>
      <c r="CS118" s="264"/>
      <c r="CT118" s="264"/>
      <c r="CU118" s="264"/>
      <c r="CV118" s="264"/>
      <c r="CW118" s="264"/>
      <c r="CX118" s="264"/>
      <c r="CY118" s="264"/>
      <c r="CZ118" s="264"/>
      <c r="DA118" s="264"/>
      <c r="DB118" s="264"/>
      <c r="DC118" s="264"/>
      <c r="DD118" s="264"/>
      <c r="DE118" s="264"/>
      <c r="DF118" s="264"/>
      <c r="DG118" s="264"/>
      <c r="DH118" s="264"/>
      <c r="DI118" s="264"/>
      <c r="DJ118" s="264"/>
      <c r="DK118" s="264"/>
      <c r="DL118" s="264"/>
      <c r="DM118" s="264"/>
      <c r="DN118" s="264"/>
      <c r="DO118" s="264"/>
      <c r="DP118" s="264"/>
      <c r="DQ118" s="264"/>
      <c r="DR118" s="264"/>
      <c r="DS118" s="264"/>
      <c r="DT118" s="264"/>
      <c r="DU118" s="264"/>
      <c r="DV118" s="264"/>
      <c r="DW118" s="264"/>
      <c r="DX118" s="264"/>
      <c r="DY118" s="264"/>
      <c r="DZ118" s="264"/>
      <c r="EA118" s="264"/>
      <c r="EB118" s="264"/>
      <c r="EC118" s="264"/>
      <c r="ED118" s="264"/>
      <c r="EE118" s="264"/>
      <c r="EF118" s="264"/>
      <c r="EG118" s="264"/>
      <c r="EH118" s="264"/>
      <c r="EI118" s="264"/>
      <c r="EJ118" s="264"/>
      <c r="EK118" s="264"/>
      <c r="EL118" s="264"/>
      <c r="EM118" s="264"/>
      <c r="EN118" s="264"/>
      <c r="EO118" s="264"/>
      <c r="EP118" s="264"/>
      <c r="EQ118" s="264"/>
      <c r="ER118" s="264"/>
      <c r="ES118" s="264"/>
      <c r="ET118" s="264"/>
      <c r="EU118" s="264"/>
      <c r="EV118" s="264"/>
      <c r="EW118" s="264"/>
      <c r="EX118" s="264"/>
      <c r="EY118" s="264"/>
      <c r="EZ118" s="264"/>
      <c r="FA118" s="264"/>
      <c r="FB118" s="264"/>
      <c r="FC118" s="264"/>
      <c r="FD118" s="264"/>
      <c r="FE118" s="264"/>
      <c r="FF118" s="264"/>
      <c r="FG118" s="264"/>
      <c r="FH118" s="264"/>
      <c r="FI118" s="264"/>
      <c r="FJ118" s="264"/>
      <c r="FK118" s="264"/>
      <c r="FL118" s="264"/>
      <c r="FM118" s="264"/>
      <c r="FN118" s="264"/>
      <c r="FO118" s="264"/>
      <c r="FP118" s="264"/>
      <c r="FQ118" s="264"/>
      <c r="FR118" s="264"/>
      <c r="FS118" s="264"/>
      <c r="FT118" s="264"/>
      <c r="FU118" s="264"/>
      <c r="FV118" s="264"/>
      <c r="FW118" s="264"/>
      <c r="FX118" s="264"/>
      <c r="FY118" s="264"/>
      <c r="FZ118" s="264"/>
      <c r="GA118" s="264"/>
      <c r="GB118" s="264"/>
      <c r="GC118" s="264"/>
      <c r="GD118" s="264"/>
      <c r="GE118" s="264"/>
      <c r="GF118" s="264"/>
      <c r="GG118" s="264"/>
      <c r="GH118" s="264"/>
      <c r="GI118" s="264"/>
      <c r="GJ118" s="264"/>
      <c r="GK118" s="264"/>
      <c r="GL118" s="264"/>
      <c r="GM118" s="264"/>
      <c r="GN118" s="264"/>
      <c r="GO118" s="264"/>
      <c r="GP118" s="264"/>
      <c r="GQ118" s="264"/>
      <c r="GR118" s="264"/>
      <c r="GS118" s="264"/>
      <c r="GT118" s="264"/>
      <c r="GU118" s="264"/>
      <c r="GV118" s="264"/>
      <c r="GW118" s="264"/>
      <c r="GX118" s="264"/>
      <c r="GY118" s="264"/>
      <c r="GZ118" s="264"/>
      <c r="HA118" s="264"/>
      <c r="HB118" s="264"/>
      <c r="HC118" s="264"/>
      <c r="HD118" s="264"/>
      <c r="HE118" s="264"/>
      <c r="HF118" s="264"/>
      <c r="HG118" s="264"/>
      <c r="HH118" s="264"/>
      <c r="HI118" s="264"/>
      <c r="HJ118" s="264"/>
      <c r="HK118" s="264"/>
      <c r="HL118" s="264"/>
      <c r="HM118" s="264"/>
      <c r="HN118" s="264"/>
      <c r="HO118" s="264"/>
      <c r="HP118" s="264"/>
      <c r="HQ118" s="264"/>
      <c r="HR118" s="264"/>
      <c r="HS118" s="264"/>
      <c r="HT118" s="264"/>
      <c r="HU118" s="264"/>
      <c r="HV118" s="264"/>
      <c r="HW118" s="264"/>
      <c r="HX118" s="264"/>
      <c r="HY118" s="264"/>
      <c r="HZ118" s="264"/>
      <c r="IA118" s="264"/>
      <c r="IB118" s="264"/>
      <c r="IC118" s="264"/>
      <c r="ID118" s="264"/>
      <c r="IE118" s="264"/>
      <c r="IF118" s="264"/>
      <c r="IG118" s="264"/>
      <c r="IH118" s="264"/>
      <c r="II118" s="264"/>
      <c r="IJ118" s="264"/>
      <c r="IK118" s="264"/>
      <c r="IL118" s="264"/>
      <c r="IM118" s="264"/>
      <c r="IN118" s="264"/>
      <c r="IO118" s="264"/>
      <c r="IP118" s="264"/>
      <c r="IQ118" s="264"/>
      <c r="IR118" s="264"/>
      <c r="IS118" s="264"/>
      <c r="IT118" s="264"/>
      <c r="IU118" s="264"/>
    </row>
    <row r="119" spans="1:255" s="36" customFormat="1" ht="15.75" customHeight="1">
      <c r="A119" s="265"/>
      <c r="B119" s="257"/>
      <c r="C119" s="273"/>
      <c r="D119" s="27" t="s">
        <v>90</v>
      </c>
      <c r="E119" s="59"/>
      <c r="F119" s="59"/>
      <c r="G119" s="59"/>
      <c r="H119" s="115"/>
      <c r="I119" s="115"/>
      <c r="J119" s="115"/>
      <c r="K119" s="115"/>
      <c r="L119" s="200"/>
      <c r="M119" s="200"/>
      <c r="N119" s="200"/>
      <c r="O119" s="292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I119" s="265"/>
      <c r="AJ119" s="265"/>
      <c r="AK119" s="265"/>
      <c r="AL119" s="265"/>
      <c r="AM119" s="265"/>
      <c r="AN119" s="265"/>
      <c r="AO119" s="265"/>
      <c r="AP119" s="265"/>
      <c r="AQ119" s="265"/>
      <c r="AR119" s="265"/>
      <c r="AS119" s="265"/>
      <c r="AT119" s="265"/>
      <c r="AU119" s="265"/>
      <c r="AV119" s="265"/>
      <c r="AW119" s="265"/>
      <c r="AX119" s="265"/>
      <c r="AY119" s="265"/>
      <c r="AZ119" s="265"/>
      <c r="BA119" s="265"/>
      <c r="BB119" s="265"/>
      <c r="BC119" s="265"/>
      <c r="BD119" s="265"/>
      <c r="BE119" s="265"/>
      <c r="BF119" s="265"/>
      <c r="BG119" s="265"/>
      <c r="BH119" s="265"/>
      <c r="BI119" s="265"/>
      <c r="BJ119" s="265"/>
      <c r="BK119" s="265"/>
      <c r="BL119" s="265"/>
      <c r="BM119" s="265"/>
      <c r="BN119" s="265"/>
      <c r="BO119" s="265"/>
      <c r="BP119" s="265"/>
      <c r="BQ119" s="265"/>
      <c r="BR119" s="265"/>
      <c r="BS119" s="265"/>
      <c r="BT119" s="265"/>
      <c r="BU119" s="265"/>
      <c r="BV119" s="265"/>
      <c r="BW119" s="265"/>
      <c r="BX119" s="265"/>
      <c r="BY119" s="265"/>
      <c r="BZ119" s="265"/>
      <c r="CA119" s="265"/>
      <c r="CB119" s="265"/>
      <c r="CC119" s="265"/>
      <c r="CD119" s="265"/>
      <c r="CE119" s="265"/>
      <c r="CF119" s="265"/>
      <c r="CG119" s="265"/>
      <c r="CH119" s="265"/>
      <c r="CI119" s="265"/>
      <c r="CJ119" s="265"/>
      <c r="CK119" s="265"/>
      <c r="CL119" s="265"/>
      <c r="CM119" s="265"/>
      <c r="CN119" s="265"/>
      <c r="CO119" s="265"/>
      <c r="CP119" s="265"/>
      <c r="CQ119" s="265"/>
      <c r="CR119" s="265"/>
      <c r="CS119" s="265"/>
      <c r="CT119" s="265"/>
      <c r="CU119" s="265"/>
      <c r="CV119" s="265"/>
      <c r="CW119" s="265"/>
      <c r="CX119" s="265"/>
      <c r="CY119" s="265"/>
      <c r="CZ119" s="265"/>
      <c r="DA119" s="265"/>
      <c r="DB119" s="265"/>
      <c r="DC119" s="265"/>
      <c r="DD119" s="265"/>
      <c r="DE119" s="265"/>
      <c r="DF119" s="265"/>
      <c r="DG119" s="265"/>
      <c r="DH119" s="265"/>
      <c r="DI119" s="265"/>
      <c r="DJ119" s="265"/>
      <c r="DK119" s="265"/>
      <c r="DL119" s="265"/>
      <c r="DM119" s="265"/>
      <c r="DN119" s="265"/>
      <c r="DO119" s="265"/>
      <c r="DP119" s="265"/>
      <c r="DQ119" s="265"/>
      <c r="DR119" s="265"/>
      <c r="DS119" s="265"/>
      <c r="DT119" s="265"/>
      <c r="DU119" s="265"/>
      <c r="DV119" s="265"/>
      <c r="DW119" s="265"/>
      <c r="DX119" s="265"/>
      <c r="DY119" s="265"/>
      <c r="DZ119" s="265"/>
      <c r="EA119" s="265"/>
      <c r="EB119" s="265"/>
      <c r="EC119" s="265"/>
      <c r="ED119" s="265"/>
      <c r="EE119" s="265"/>
      <c r="EF119" s="265"/>
      <c r="EG119" s="265"/>
      <c r="EH119" s="265"/>
      <c r="EI119" s="265"/>
      <c r="EJ119" s="265"/>
      <c r="EK119" s="265"/>
      <c r="EL119" s="265"/>
      <c r="EM119" s="265"/>
      <c r="EN119" s="265"/>
      <c r="EO119" s="265"/>
      <c r="EP119" s="265"/>
      <c r="EQ119" s="265"/>
      <c r="ER119" s="265"/>
      <c r="ES119" s="265"/>
      <c r="ET119" s="265"/>
      <c r="EU119" s="265"/>
      <c r="EV119" s="265"/>
      <c r="EW119" s="265"/>
      <c r="EX119" s="265"/>
      <c r="EY119" s="265"/>
      <c r="EZ119" s="265"/>
      <c r="FA119" s="265"/>
      <c r="FB119" s="265"/>
      <c r="FC119" s="265"/>
      <c r="FD119" s="265"/>
      <c r="FE119" s="265"/>
      <c r="FF119" s="265"/>
      <c r="FG119" s="265"/>
      <c r="FH119" s="265"/>
      <c r="FI119" s="265"/>
      <c r="FJ119" s="265"/>
      <c r="FK119" s="265"/>
      <c r="FL119" s="265"/>
      <c r="FM119" s="265"/>
      <c r="FN119" s="265"/>
      <c r="FO119" s="265"/>
      <c r="FP119" s="265"/>
      <c r="FQ119" s="265"/>
      <c r="FR119" s="265"/>
      <c r="FS119" s="265"/>
      <c r="FT119" s="265"/>
      <c r="FU119" s="265"/>
      <c r="FV119" s="265"/>
      <c r="FW119" s="265"/>
      <c r="FX119" s="265"/>
      <c r="FY119" s="265"/>
      <c r="FZ119" s="265"/>
      <c r="GA119" s="265"/>
      <c r="GB119" s="265"/>
      <c r="GC119" s="265"/>
      <c r="GD119" s="265"/>
      <c r="GE119" s="265"/>
      <c r="GF119" s="265"/>
      <c r="GG119" s="265"/>
      <c r="GH119" s="265"/>
      <c r="GI119" s="265"/>
      <c r="GJ119" s="265"/>
      <c r="GK119" s="265"/>
      <c r="GL119" s="265"/>
      <c r="GM119" s="265"/>
      <c r="GN119" s="265"/>
      <c r="GO119" s="265"/>
      <c r="GP119" s="265"/>
      <c r="GQ119" s="265"/>
      <c r="GR119" s="265"/>
      <c r="GS119" s="265"/>
      <c r="GT119" s="265"/>
      <c r="GU119" s="265"/>
      <c r="GV119" s="265"/>
      <c r="GW119" s="265"/>
      <c r="GX119" s="265"/>
      <c r="GY119" s="265"/>
      <c r="GZ119" s="265"/>
      <c r="HA119" s="265"/>
      <c r="HB119" s="265"/>
      <c r="HC119" s="265"/>
      <c r="HD119" s="265"/>
      <c r="HE119" s="265"/>
      <c r="HF119" s="265"/>
      <c r="HG119" s="265"/>
      <c r="HH119" s="265"/>
      <c r="HI119" s="265"/>
      <c r="HJ119" s="265"/>
      <c r="HK119" s="265"/>
      <c r="HL119" s="265"/>
      <c r="HM119" s="265"/>
      <c r="HN119" s="265"/>
      <c r="HO119" s="265"/>
      <c r="HP119" s="265"/>
      <c r="HQ119" s="265"/>
      <c r="HR119" s="265"/>
      <c r="HS119" s="265"/>
      <c r="HT119" s="265"/>
      <c r="HU119" s="265"/>
      <c r="HV119" s="265"/>
      <c r="HW119" s="265"/>
      <c r="HX119" s="265"/>
      <c r="HY119" s="265"/>
      <c r="HZ119" s="265"/>
      <c r="IA119" s="265"/>
      <c r="IB119" s="265"/>
      <c r="IC119" s="265"/>
      <c r="ID119" s="265"/>
      <c r="IE119" s="265"/>
      <c r="IF119" s="265"/>
      <c r="IG119" s="265"/>
      <c r="IH119" s="265"/>
      <c r="II119" s="265"/>
      <c r="IJ119" s="265"/>
      <c r="IK119" s="265"/>
      <c r="IL119" s="265"/>
      <c r="IM119" s="265"/>
      <c r="IN119" s="265"/>
      <c r="IO119" s="265"/>
      <c r="IP119" s="265"/>
      <c r="IQ119" s="265"/>
      <c r="IR119" s="265"/>
      <c r="IS119" s="265"/>
      <c r="IT119" s="265"/>
      <c r="IU119" s="265"/>
    </row>
    <row r="120" spans="1:255" s="36" customFormat="1" ht="15.75" customHeight="1">
      <c r="B120" s="263" t="s">
        <v>100</v>
      </c>
      <c r="C120" s="266" t="s">
        <v>101</v>
      </c>
      <c r="D120" s="27" t="s">
        <v>128</v>
      </c>
      <c r="E120" s="63">
        <f t="shared" ref="E120:J120" si="18">E123</f>
        <v>680</v>
      </c>
      <c r="F120" s="63">
        <f t="shared" si="18"/>
        <v>680</v>
      </c>
      <c r="G120" s="63">
        <f t="shared" si="18"/>
        <v>680</v>
      </c>
      <c r="H120" s="62">
        <f t="shared" si="18"/>
        <v>1330</v>
      </c>
      <c r="I120" s="62">
        <f t="shared" si="18"/>
        <v>300</v>
      </c>
      <c r="J120" s="62">
        <f t="shared" si="18"/>
        <v>300</v>
      </c>
      <c r="K120" s="62">
        <f>K123</f>
        <v>44.1</v>
      </c>
      <c r="L120" s="62">
        <f>L123</f>
        <v>40.6</v>
      </c>
      <c r="M120" s="62">
        <f>M123</f>
        <v>99.4</v>
      </c>
      <c r="N120" s="62">
        <f>N123</f>
        <v>47.6</v>
      </c>
    </row>
    <row r="121" spans="1:255" s="36" customFormat="1" ht="15.75" customHeight="1">
      <c r="B121" s="264"/>
      <c r="C121" s="272"/>
      <c r="D121" s="27" t="s">
        <v>173</v>
      </c>
      <c r="E121" s="42"/>
      <c r="F121" s="42"/>
      <c r="G121" s="42"/>
      <c r="H121" s="16"/>
      <c r="I121" s="16"/>
      <c r="J121" s="16"/>
      <c r="K121" s="16"/>
      <c r="L121" s="199"/>
      <c r="M121" s="199"/>
      <c r="N121" s="199"/>
    </row>
    <row r="122" spans="1:255" s="36" customFormat="1" ht="15.75" customHeight="1">
      <c r="B122" s="264"/>
      <c r="C122" s="272"/>
      <c r="D122" s="27" t="s">
        <v>174</v>
      </c>
      <c r="E122" s="42"/>
      <c r="F122" s="42"/>
      <c r="G122" s="42"/>
      <c r="H122" s="16"/>
      <c r="I122" s="16"/>
      <c r="J122" s="16"/>
      <c r="K122" s="16"/>
      <c r="L122" s="199"/>
      <c r="M122" s="199"/>
      <c r="N122" s="199"/>
    </row>
    <row r="123" spans="1:255" s="36" customFormat="1" ht="15.75" customHeight="1">
      <c r="B123" s="264"/>
      <c r="C123" s="272"/>
      <c r="D123" s="27" t="s">
        <v>85</v>
      </c>
      <c r="E123" s="63">
        <v>680</v>
      </c>
      <c r="F123" s="63">
        <v>680</v>
      </c>
      <c r="G123" s="63">
        <v>680</v>
      </c>
      <c r="H123" s="62">
        <v>1330</v>
      </c>
      <c r="I123" s="62">
        <v>300</v>
      </c>
      <c r="J123" s="62">
        <v>300</v>
      </c>
      <c r="K123" s="62">
        <v>44.1</v>
      </c>
      <c r="L123" s="199">
        <v>40.6</v>
      </c>
      <c r="M123" s="199">
        <v>99.4</v>
      </c>
      <c r="N123" s="199">
        <v>47.6</v>
      </c>
    </row>
    <row r="124" spans="1:255" s="36" customFormat="1" ht="15.75" customHeight="1">
      <c r="B124" s="265"/>
      <c r="C124" s="273"/>
      <c r="D124" s="27" t="s">
        <v>90</v>
      </c>
      <c r="E124" s="42"/>
      <c r="F124" s="42"/>
      <c r="G124" s="42"/>
      <c r="H124" s="16"/>
      <c r="I124" s="16"/>
      <c r="J124" s="16"/>
      <c r="K124" s="16"/>
      <c r="L124" s="199"/>
      <c r="M124" s="199"/>
      <c r="N124" s="199"/>
    </row>
    <row r="125" spans="1:255" s="36" customFormat="1" ht="15.75" customHeight="1">
      <c r="B125" s="263" t="s">
        <v>102</v>
      </c>
      <c r="C125" s="266" t="s">
        <v>41</v>
      </c>
      <c r="D125" s="27" t="s">
        <v>128</v>
      </c>
      <c r="E125" s="63">
        <f t="shared" ref="E125:J125" si="19">E128</f>
        <v>150</v>
      </c>
      <c r="F125" s="63">
        <f t="shared" si="19"/>
        <v>150</v>
      </c>
      <c r="G125" s="63">
        <f t="shared" si="19"/>
        <v>150</v>
      </c>
      <c r="H125" s="62">
        <f t="shared" si="19"/>
        <v>266.10000000000002</v>
      </c>
      <c r="I125" s="62">
        <f t="shared" si="19"/>
        <v>303.39999999999998</v>
      </c>
      <c r="J125" s="62">
        <f t="shared" si="19"/>
        <v>354.2</v>
      </c>
      <c r="K125" s="62">
        <f>K128</f>
        <v>18.7</v>
      </c>
      <c r="L125" s="62">
        <f>L128</f>
        <v>150</v>
      </c>
      <c r="M125" s="62">
        <f>M128</f>
        <v>0</v>
      </c>
      <c r="N125" s="62">
        <f>N128</f>
        <v>0</v>
      </c>
    </row>
    <row r="126" spans="1:255" s="36" customFormat="1" ht="15.75" customHeight="1">
      <c r="B126" s="264"/>
      <c r="C126" s="272"/>
      <c r="D126" s="27" t="s">
        <v>173</v>
      </c>
      <c r="E126" s="63"/>
      <c r="F126" s="63"/>
      <c r="G126" s="63"/>
      <c r="H126" s="62"/>
      <c r="I126" s="62"/>
      <c r="J126" s="62"/>
      <c r="K126" s="62"/>
      <c r="L126" s="199"/>
      <c r="M126" s="199"/>
      <c r="N126" s="199"/>
    </row>
    <row r="127" spans="1:255" s="36" customFormat="1" ht="15.75" customHeight="1">
      <c r="B127" s="264"/>
      <c r="C127" s="272"/>
      <c r="D127" s="27" t="s">
        <v>174</v>
      </c>
      <c r="E127" s="63"/>
      <c r="F127" s="63"/>
      <c r="G127" s="63"/>
      <c r="H127" s="62"/>
      <c r="I127" s="62"/>
      <c r="J127" s="62"/>
      <c r="K127" s="62"/>
      <c r="L127" s="199"/>
      <c r="M127" s="199"/>
      <c r="N127" s="199"/>
    </row>
    <row r="128" spans="1:255" s="36" customFormat="1" ht="16.5" customHeight="1">
      <c r="B128" s="264"/>
      <c r="C128" s="272"/>
      <c r="D128" s="27" t="s">
        <v>85</v>
      </c>
      <c r="E128" s="63">
        <v>150</v>
      </c>
      <c r="F128" s="63">
        <v>150</v>
      </c>
      <c r="G128" s="63">
        <v>150</v>
      </c>
      <c r="H128" s="62">
        <v>266.10000000000002</v>
      </c>
      <c r="I128" s="62">
        <v>303.39999999999998</v>
      </c>
      <c r="J128" s="62">
        <v>354.2</v>
      </c>
      <c r="K128" s="62">
        <v>18.7</v>
      </c>
      <c r="L128" s="199">
        <v>150</v>
      </c>
      <c r="M128" s="199"/>
      <c r="N128" s="199"/>
    </row>
    <row r="129" spans="2:14" s="36" customFormat="1" ht="15.75" customHeight="1">
      <c r="B129" s="265"/>
      <c r="C129" s="273"/>
      <c r="D129" s="27" t="s">
        <v>90</v>
      </c>
      <c r="E129" s="42"/>
      <c r="F129" s="42"/>
      <c r="G129" s="42"/>
      <c r="H129" s="16"/>
      <c r="I129" s="16"/>
      <c r="J129" s="16"/>
      <c r="K129" s="16"/>
      <c r="L129" s="199"/>
      <c r="M129" s="199">
        <v>532.9</v>
      </c>
      <c r="N129" s="199">
        <v>544</v>
      </c>
    </row>
    <row r="130" spans="2:14" s="36" customFormat="1" ht="15.75" customHeight="1">
      <c r="B130" s="263" t="s">
        <v>104</v>
      </c>
      <c r="C130" s="266" t="s">
        <v>43</v>
      </c>
      <c r="D130" s="27" t="s">
        <v>128</v>
      </c>
      <c r="E130" s="63">
        <f t="shared" ref="E130:J130" si="20">E133</f>
        <v>0</v>
      </c>
      <c r="F130" s="63">
        <f t="shared" si="20"/>
        <v>0</v>
      </c>
      <c r="G130" s="63">
        <f t="shared" si="20"/>
        <v>0</v>
      </c>
      <c r="H130" s="62">
        <f t="shared" si="20"/>
        <v>0</v>
      </c>
      <c r="I130" s="62">
        <f t="shared" si="20"/>
        <v>0</v>
      </c>
      <c r="J130" s="62">
        <f t="shared" si="20"/>
        <v>0</v>
      </c>
      <c r="K130" s="62">
        <f>K133</f>
        <v>0</v>
      </c>
      <c r="L130" s="199"/>
      <c r="M130" s="199"/>
      <c r="N130" s="199"/>
    </row>
    <row r="131" spans="2:14" s="36" customFormat="1" ht="15.75" customHeight="1">
      <c r="B131" s="264"/>
      <c r="C131" s="267"/>
      <c r="D131" s="27" t="s">
        <v>173</v>
      </c>
      <c r="E131" s="63"/>
      <c r="F131" s="63"/>
      <c r="G131" s="63"/>
      <c r="H131" s="62"/>
      <c r="I131" s="62"/>
      <c r="J131" s="62"/>
      <c r="K131" s="62"/>
      <c r="L131" s="199"/>
      <c r="M131" s="199"/>
      <c r="N131" s="199"/>
    </row>
    <row r="132" spans="2:14" s="36" customFormat="1" ht="15.75" customHeight="1">
      <c r="B132" s="264"/>
      <c r="C132" s="267"/>
      <c r="D132" s="27" t="s">
        <v>174</v>
      </c>
      <c r="E132" s="63"/>
      <c r="F132" s="63"/>
      <c r="G132" s="63"/>
      <c r="H132" s="62"/>
      <c r="I132" s="62"/>
      <c r="J132" s="62"/>
      <c r="K132" s="62"/>
      <c r="L132" s="199"/>
      <c r="M132" s="199"/>
      <c r="N132" s="199"/>
    </row>
    <row r="133" spans="2:14" s="36" customFormat="1" ht="15.75" customHeight="1">
      <c r="B133" s="264"/>
      <c r="C133" s="267"/>
      <c r="D133" s="27" t="s">
        <v>85</v>
      </c>
      <c r="E133" s="63">
        <v>0</v>
      </c>
      <c r="F133" s="63">
        <v>0</v>
      </c>
      <c r="G133" s="63">
        <v>0</v>
      </c>
      <c r="H133" s="62">
        <v>0</v>
      </c>
      <c r="I133" s="62">
        <v>0</v>
      </c>
      <c r="J133" s="62">
        <v>0</v>
      </c>
      <c r="K133" s="62">
        <v>0</v>
      </c>
      <c r="L133" s="199"/>
      <c r="M133" s="199"/>
      <c r="N133" s="199"/>
    </row>
    <row r="134" spans="2:14" s="36" customFormat="1" ht="15.75" customHeight="1">
      <c r="B134" s="265"/>
      <c r="C134" s="268"/>
      <c r="D134" s="27" t="s">
        <v>90</v>
      </c>
      <c r="E134" s="63"/>
      <c r="F134" s="63"/>
      <c r="G134" s="63"/>
      <c r="H134" s="62"/>
      <c r="I134" s="62"/>
      <c r="J134" s="62"/>
      <c r="K134" s="62"/>
      <c r="L134" s="199"/>
      <c r="M134" s="199"/>
      <c r="N134" s="199"/>
    </row>
    <row r="135" spans="2:14" s="36" customFormat="1" ht="15.75" customHeight="1">
      <c r="B135" s="263" t="s">
        <v>105</v>
      </c>
      <c r="C135" s="269" t="s">
        <v>106</v>
      </c>
      <c r="D135" s="27" t="s">
        <v>128</v>
      </c>
      <c r="E135" s="42">
        <f t="shared" ref="E135:J135" si="21">E138</f>
        <v>0</v>
      </c>
      <c r="F135" s="42">
        <f t="shared" si="21"/>
        <v>0</v>
      </c>
      <c r="G135" s="42">
        <f t="shared" si="21"/>
        <v>0</v>
      </c>
      <c r="H135" s="16">
        <f t="shared" si="21"/>
        <v>0</v>
      </c>
      <c r="I135" s="16">
        <f t="shared" si="21"/>
        <v>0</v>
      </c>
      <c r="J135" s="16">
        <f t="shared" si="21"/>
        <v>0</v>
      </c>
      <c r="K135" s="16">
        <f>K138</f>
        <v>0</v>
      </c>
      <c r="L135" s="199"/>
      <c r="M135" s="199"/>
      <c r="N135" s="199"/>
    </row>
    <row r="136" spans="2:14" s="36" customFormat="1" ht="15.75" customHeight="1">
      <c r="B136" s="264"/>
      <c r="C136" s="270"/>
      <c r="D136" s="27" t="s">
        <v>173</v>
      </c>
      <c r="E136" s="42"/>
      <c r="F136" s="42"/>
      <c r="G136" s="42"/>
      <c r="H136" s="16"/>
      <c r="I136" s="16"/>
      <c r="J136" s="16"/>
      <c r="K136" s="16"/>
      <c r="L136" s="199"/>
      <c r="M136" s="199"/>
      <c r="N136" s="199"/>
    </row>
    <row r="137" spans="2:14" s="36" customFormat="1" ht="15.75" customHeight="1">
      <c r="B137" s="264"/>
      <c r="C137" s="270"/>
      <c r="D137" s="27" t="s">
        <v>174</v>
      </c>
      <c r="E137" s="42"/>
      <c r="F137" s="42"/>
      <c r="G137" s="42"/>
      <c r="H137" s="16"/>
      <c r="I137" s="16"/>
      <c r="J137" s="16"/>
      <c r="K137" s="16"/>
      <c r="L137" s="199"/>
      <c r="M137" s="199"/>
      <c r="N137" s="199"/>
    </row>
    <row r="138" spans="2:14" s="36" customFormat="1" ht="15.75" customHeight="1">
      <c r="B138" s="264"/>
      <c r="C138" s="270"/>
      <c r="D138" s="27" t="s">
        <v>85</v>
      </c>
      <c r="E138" s="42">
        <v>0</v>
      </c>
      <c r="F138" s="42">
        <v>0</v>
      </c>
      <c r="G138" s="42">
        <v>0</v>
      </c>
      <c r="H138" s="16">
        <v>0</v>
      </c>
      <c r="I138" s="16">
        <v>0</v>
      </c>
      <c r="J138" s="16">
        <v>0</v>
      </c>
      <c r="K138" s="16">
        <v>0</v>
      </c>
      <c r="L138" s="199"/>
      <c r="M138" s="199"/>
      <c r="N138" s="199"/>
    </row>
    <row r="139" spans="2:14" s="36" customFormat="1" ht="15.75" customHeight="1">
      <c r="B139" s="265"/>
      <c r="C139" s="271"/>
      <c r="D139" s="27" t="s">
        <v>90</v>
      </c>
      <c r="E139" s="42"/>
      <c r="F139" s="42"/>
      <c r="G139" s="42"/>
      <c r="H139" s="16"/>
      <c r="I139" s="16"/>
      <c r="J139" s="16"/>
      <c r="K139" s="16"/>
      <c r="L139" s="199"/>
      <c r="M139" s="199"/>
      <c r="N139" s="199"/>
    </row>
    <row r="140" spans="2:14" s="36" customFormat="1" ht="15.75" customHeight="1">
      <c r="B140" s="263" t="s">
        <v>108</v>
      </c>
      <c r="C140" s="269" t="s">
        <v>110</v>
      </c>
      <c r="D140" s="27" t="s">
        <v>128</v>
      </c>
      <c r="E140" s="63">
        <f t="shared" ref="E140:J140" si="22">E143</f>
        <v>0</v>
      </c>
      <c r="F140" s="63">
        <f t="shared" si="22"/>
        <v>0</v>
      </c>
      <c r="G140" s="63">
        <f t="shared" si="22"/>
        <v>0</v>
      </c>
      <c r="H140" s="62">
        <f t="shared" si="22"/>
        <v>0</v>
      </c>
      <c r="I140" s="62">
        <f t="shared" si="22"/>
        <v>0</v>
      </c>
      <c r="J140" s="62">
        <f t="shared" si="22"/>
        <v>0</v>
      </c>
      <c r="K140" s="62">
        <f>K143</f>
        <v>0</v>
      </c>
      <c r="L140" s="199"/>
      <c r="M140" s="199"/>
      <c r="N140" s="199"/>
    </row>
    <row r="141" spans="2:14" s="36" customFormat="1" ht="15.75" customHeight="1">
      <c r="B141" s="264"/>
      <c r="C141" s="270"/>
      <c r="D141" s="27" t="s">
        <v>173</v>
      </c>
      <c r="E141" s="63"/>
      <c r="F141" s="63"/>
      <c r="G141" s="63"/>
      <c r="H141" s="62"/>
      <c r="I141" s="62"/>
      <c r="J141" s="62"/>
      <c r="K141" s="62"/>
      <c r="L141" s="199"/>
      <c r="M141" s="199"/>
      <c r="N141" s="199"/>
    </row>
    <row r="142" spans="2:14" s="36" customFormat="1" ht="15.75" customHeight="1">
      <c r="B142" s="264"/>
      <c r="C142" s="270"/>
      <c r="D142" s="27" t="s">
        <v>174</v>
      </c>
      <c r="E142" s="63"/>
      <c r="F142" s="63"/>
      <c r="G142" s="63"/>
      <c r="H142" s="62"/>
      <c r="I142" s="62"/>
      <c r="J142" s="62"/>
      <c r="K142" s="62"/>
      <c r="L142" s="199"/>
      <c r="M142" s="199"/>
      <c r="N142" s="199"/>
    </row>
    <row r="143" spans="2:14" s="36" customFormat="1" ht="15.75" customHeight="1">
      <c r="B143" s="264"/>
      <c r="C143" s="270"/>
      <c r="D143" s="27" t="s">
        <v>85</v>
      </c>
      <c r="E143" s="63">
        <v>0</v>
      </c>
      <c r="F143" s="63">
        <v>0</v>
      </c>
      <c r="G143" s="63">
        <v>0</v>
      </c>
      <c r="H143" s="62">
        <v>0</v>
      </c>
      <c r="I143" s="62">
        <v>0</v>
      </c>
      <c r="J143" s="62">
        <v>0</v>
      </c>
      <c r="K143" s="62">
        <v>0</v>
      </c>
      <c r="L143" s="199"/>
      <c r="M143" s="199"/>
      <c r="N143" s="199"/>
    </row>
    <row r="144" spans="2:14" s="36" customFormat="1" ht="15.75" customHeight="1">
      <c r="B144" s="265"/>
      <c r="C144" s="271"/>
      <c r="D144" s="27" t="s">
        <v>90</v>
      </c>
      <c r="E144" s="63"/>
      <c r="F144" s="63"/>
      <c r="G144" s="63"/>
      <c r="H144" s="62"/>
      <c r="I144" s="62"/>
      <c r="J144" s="62"/>
      <c r="K144" s="62"/>
      <c r="L144" s="199"/>
      <c r="M144" s="199"/>
      <c r="N144" s="199"/>
    </row>
    <row r="145" spans="2:14" s="36" customFormat="1" ht="15.75" customHeight="1">
      <c r="B145" s="263" t="s">
        <v>109</v>
      </c>
      <c r="C145" s="269" t="s">
        <v>203</v>
      </c>
      <c r="D145" s="27" t="s">
        <v>128</v>
      </c>
      <c r="E145" s="42">
        <f t="shared" ref="E145:J145" si="23">E148</f>
        <v>0</v>
      </c>
      <c r="F145" s="42">
        <f t="shared" si="23"/>
        <v>0</v>
      </c>
      <c r="G145" s="42">
        <f t="shared" si="23"/>
        <v>0</v>
      </c>
      <c r="H145" s="16">
        <f t="shared" si="23"/>
        <v>0</v>
      </c>
      <c r="I145" s="16">
        <f t="shared" si="23"/>
        <v>0</v>
      </c>
      <c r="J145" s="16">
        <f t="shared" si="23"/>
        <v>0</v>
      </c>
      <c r="K145" s="16">
        <f>K148</f>
        <v>0</v>
      </c>
      <c r="L145" s="199"/>
      <c r="M145" s="199"/>
      <c r="N145" s="199"/>
    </row>
    <row r="146" spans="2:14" s="36" customFormat="1" ht="15.75" customHeight="1">
      <c r="B146" s="264"/>
      <c r="C146" s="270"/>
      <c r="D146" s="27" t="s">
        <v>173</v>
      </c>
      <c r="E146" s="42"/>
      <c r="F146" s="42"/>
      <c r="G146" s="42"/>
      <c r="H146" s="16"/>
      <c r="I146" s="16"/>
      <c r="J146" s="16"/>
      <c r="K146" s="16"/>
      <c r="L146" s="199"/>
      <c r="M146" s="199"/>
      <c r="N146" s="199"/>
    </row>
    <row r="147" spans="2:14" s="36" customFormat="1" ht="15.75" customHeight="1">
      <c r="B147" s="264"/>
      <c r="C147" s="270"/>
      <c r="D147" s="27" t="s">
        <v>174</v>
      </c>
      <c r="E147" s="42"/>
      <c r="F147" s="42"/>
      <c r="G147" s="42"/>
      <c r="H147" s="16"/>
      <c r="I147" s="16"/>
      <c r="J147" s="16"/>
      <c r="K147" s="16"/>
      <c r="L147" s="199"/>
      <c r="M147" s="199"/>
      <c r="N147" s="199"/>
    </row>
    <row r="148" spans="2:14" s="36" customFormat="1" ht="15.75" customHeight="1">
      <c r="B148" s="264"/>
      <c r="C148" s="270"/>
      <c r="D148" s="27" t="s">
        <v>85</v>
      </c>
      <c r="E148" s="42">
        <v>0</v>
      </c>
      <c r="F148" s="42">
        <v>0</v>
      </c>
      <c r="G148" s="42">
        <v>0</v>
      </c>
      <c r="H148" s="16">
        <v>0</v>
      </c>
      <c r="I148" s="16">
        <v>0</v>
      </c>
      <c r="J148" s="16">
        <v>0</v>
      </c>
      <c r="K148" s="16">
        <v>0</v>
      </c>
      <c r="L148" s="199"/>
      <c r="M148" s="199"/>
      <c r="N148" s="199"/>
    </row>
    <row r="149" spans="2:14" s="36" customFormat="1" ht="15.75" customHeight="1">
      <c r="B149" s="265"/>
      <c r="C149" s="271"/>
      <c r="D149" s="27" t="s">
        <v>90</v>
      </c>
      <c r="E149" s="42"/>
      <c r="F149" s="42"/>
      <c r="G149" s="42"/>
      <c r="H149" s="16"/>
      <c r="I149" s="16"/>
      <c r="J149" s="16"/>
      <c r="K149" s="16"/>
      <c r="L149" s="199"/>
      <c r="M149" s="199"/>
      <c r="N149" s="199"/>
    </row>
    <row r="150" spans="2:14" s="36" customFormat="1" ht="15.75" customHeight="1">
      <c r="B150" s="263" t="s">
        <v>111</v>
      </c>
      <c r="C150" s="266" t="s">
        <v>205</v>
      </c>
      <c r="D150" s="27" t="s">
        <v>128</v>
      </c>
      <c r="E150" s="63">
        <f t="shared" ref="E150:J150" si="24">E153</f>
        <v>0</v>
      </c>
      <c r="F150" s="63">
        <f t="shared" si="24"/>
        <v>0</v>
      </c>
      <c r="G150" s="63">
        <f t="shared" si="24"/>
        <v>0</v>
      </c>
      <c r="H150" s="62">
        <f t="shared" si="24"/>
        <v>0</v>
      </c>
      <c r="I150" s="62">
        <f t="shared" si="24"/>
        <v>0</v>
      </c>
      <c r="J150" s="62">
        <f t="shared" si="24"/>
        <v>0</v>
      </c>
      <c r="K150" s="62">
        <f>K153</f>
        <v>0</v>
      </c>
      <c r="L150" s="199"/>
      <c r="M150" s="199"/>
      <c r="N150" s="199"/>
    </row>
    <row r="151" spans="2:14" s="36" customFormat="1" ht="15.75" customHeight="1">
      <c r="B151" s="264"/>
      <c r="C151" s="272"/>
      <c r="D151" s="27" t="s">
        <v>173</v>
      </c>
      <c r="E151" s="63"/>
      <c r="F151" s="63"/>
      <c r="G151" s="63"/>
      <c r="H151" s="62"/>
      <c r="I151" s="62"/>
      <c r="J151" s="62"/>
      <c r="K151" s="62"/>
      <c r="L151" s="199"/>
      <c r="M151" s="199"/>
      <c r="N151" s="199"/>
    </row>
    <row r="152" spans="2:14" s="36" customFormat="1" ht="15.75" customHeight="1">
      <c r="B152" s="264"/>
      <c r="C152" s="272"/>
      <c r="D152" s="27" t="s">
        <v>174</v>
      </c>
      <c r="E152" s="63"/>
      <c r="F152" s="63"/>
      <c r="G152" s="63"/>
      <c r="H152" s="62"/>
      <c r="I152" s="62"/>
      <c r="J152" s="62"/>
      <c r="K152" s="62"/>
      <c r="L152" s="199"/>
      <c r="M152" s="199"/>
      <c r="N152" s="199"/>
    </row>
    <row r="153" spans="2:14" s="36" customFormat="1" ht="15.75" customHeight="1">
      <c r="B153" s="264"/>
      <c r="C153" s="272"/>
      <c r="D153" s="27" t="s">
        <v>85</v>
      </c>
      <c r="E153" s="63">
        <v>0</v>
      </c>
      <c r="F153" s="63">
        <v>0</v>
      </c>
      <c r="G153" s="63">
        <v>0</v>
      </c>
      <c r="H153" s="62">
        <v>0</v>
      </c>
      <c r="I153" s="62">
        <v>0</v>
      </c>
      <c r="J153" s="62">
        <v>0</v>
      </c>
      <c r="K153" s="62">
        <v>0</v>
      </c>
      <c r="L153" s="199"/>
      <c r="M153" s="199"/>
      <c r="N153" s="199"/>
    </row>
    <row r="154" spans="2:14" s="36" customFormat="1" ht="15.75" customHeight="1">
      <c r="B154" s="265"/>
      <c r="C154" s="273"/>
      <c r="D154" s="27" t="s">
        <v>90</v>
      </c>
      <c r="E154" s="63"/>
      <c r="F154" s="63"/>
      <c r="G154" s="63"/>
      <c r="H154" s="62"/>
      <c r="I154" s="62"/>
      <c r="J154" s="62"/>
      <c r="K154" s="62"/>
      <c r="L154" s="199"/>
      <c r="M154" s="199"/>
      <c r="N154" s="199"/>
    </row>
    <row r="155" spans="2:14" s="36" customFormat="1" ht="15.75" customHeight="1">
      <c r="B155" s="263" t="s">
        <v>112</v>
      </c>
      <c r="C155" s="266" t="s">
        <v>113</v>
      </c>
      <c r="D155" s="27" t="s">
        <v>128</v>
      </c>
      <c r="E155" s="42">
        <f t="shared" ref="E155:J155" si="25">E158</f>
        <v>0</v>
      </c>
      <c r="F155" s="42">
        <f t="shared" si="25"/>
        <v>0</v>
      </c>
      <c r="G155" s="42">
        <f t="shared" si="25"/>
        <v>0</v>
      </c>
      <c r="H155" s="16">
        <f t="shared" si="25"/>
        <v>0</v>
      </c>
      <c r="I155" s="16">
        <f t="shared" si="25"/>
        <v>0</v>
      </c>
      <c r="J155" s="16">
        <f t="shared" si="25"/>
        <v>0</v>
      </c>
      <c r="K155" s="16">
        <f>K158</f>
        <v>0</v>
      </c>
      <c r="L155" s="199"/>
      <c r="M155" s="199"/>
      <c r="N155" s="199"/>
    </row>
    <row r="156" spans="2:14" s="36" customFormat="1" ht="15.75" customHeight="1">
      <c r="B156" s="264"/>
      <c r="C156" s="267"/>
      <c r="D156" s="27" t="s">
        <v>173</v>
      </c>
      <c r="E156" s="42"/>
      <c r="F156" s="42"/>
      <c r="G156" s="42"/>
      <c r="H156" s="16"/>
      <c r="I156" s="16"/>
      <c r="J156" s="16"/>
      <c r="K156" s="16"/>
      <c r="L156" s="199"/>
      <c r="M156" s="199"/>
      <c r="N156" s="199"/>
    </row>
    <row r="157" spans="2:14" s="36" customFormat="1" ht="15.75" customHeight="1">
      <c r="B157" s="264"/>
      <c r="C157" s="267"/>
      <c r="D157" s="27" t="s">
        <v>174</v>
      </c>
      <c r="E157" s="42"/>
      <c r="F157" s="42"/>
      <c r="G157" s="42"/>
      <c r="H157" s="16"/>
      <c r="I157" s="16"/>
      <c r="J157" s="16"/>
      <c r="K157" s="16"/>
      <c r="L157" s="199"/>
      <c r="M157" s="199"/>
      <c r="N157" s="199"/>
    </row>
    <row r="158" spans="2:14" s="36" customFormat="1" ht="15.75" customHeight="1">
      <c r="B158" s="264"/>
      <c r="C158" s="267"/>
      <c r="D158" s="27" t="s">
        <v>85</v>
      </c>
      <c r="E158" s="42">
        <v>0</v>
      </c>
      <c r="F158" s="42">
        <v>0</v>
      </c>
      <c r="G158" s="42">
        <v>0</v>
      </c>
      <c r="H158" s="16">
        <v>0</v>
      </c>
      <c r="I158" s="16">
        <v>0</v>
      </c>
      <c r="J158" s="16">
        <v>0</v>
      </c>
      <c r="K158" s="16">
        <v>0</v>
      </c>
      <c r="L158" s="199"/>
      <c r="M158" s="199"/>
      <c r="N158" s="199"/>
    </row>
    <row r="159" spans="2:14" s="36" customFormat="1" ht="15.75" customHeight="1">
      <c r="B159" s="265"/>
      <c r="C159" s="268"/>
      <c r="D159" s="27" t="s">
        <v>90</v>
      </c>
      <c r="E159" s="42"/>
      <c r="F159" s="42"/>
      <c r="G159" s="42"/>
      <c r="H159" s="16"/>
      <c r="I159" s="16"/>
      <c r="J159" s="16"/>
      <c r="K159" s="16"/>
      <c r="L159" s="199"/>
      <c r="M159" s="199"/>
      <c r="N159" s="199"/>
    </row>
    <row r="160" spans="2:14" s="36" customFormat="1" ht="15.75" customHeight="1">
      <c r="B160" s="263" t="s">
        <v>114</v>
      </c>
      <c r="C160" s="266" t="s">
        <v>52</v>
      </c>
      <c r="D160" s="27" t="s">
        <v>128</v>
      </c>
      <c r="E160" s="63">
        <f t="shared" ref="E160:J160" si="26">E163</f>
        <v>229</v>
      </c>
      <c r="F160" s="63">
        <f t="shared" si="26"/>
        <v>229</v>
      </c>
      <c r="G160" s="63">
        <f t="shared" si="26"/>
        <v>229</v>
      </c>
      <c r="H160" s="62">
        <f t="shared" si="26"/>
        <v>24.4</v>
      </c>
      <c r="I160" s="62">
        <f t="shared" si="26"/>
        <v>25</v>
      </c>
      <c r="J160" s="62">
        <f t="shared" si="26"/>
        <v>62.5</v>
      </c>
      <c r="K160" s="62">
        <f>K163</f>
        <v>0</v>
      </c>
      <c r="L160" s="62">
        <f>L163</f>
        <v>0</v>
      </c>
      <c r="M160" s="62">
        <f>M163</f>
        <v>0</v>
      </c>
      <c r="N160" s="62">
        <f>N163</f>
        <v>0</v>
      </c>
    </row>
    <row r="161" spans="2:14" s="36" customFormat="1" ht="15.75" customHeight="1">
      <c r="B161" s="264"/>
      <c r="C161" s="267"/>
      <c r="D161" s="27" t="s">
        <v>173</v>
      </c>
      <c r="E161" s="42"/>
      <c r="F161" s="42"/>
      <c r="G161" s="42"/>
      <c r="H161" s="16"/>
      <c r="I161" s="16"/>
      <c r="J161" s="16"/>
      <c r="K161" s="16"/>
      <c r="L161" s="199"/>
      <c r="M161" s="199"/>
      <c r="N161" s="199"/>
    </row>
    <row r="162" spans="2:14" s="36" customFormat="1" ht="15.75" customHeight="1">
      <c r="B162" s="264"/>
      <c r="C162" s="267"/>
      <c r="D162" s="27" t="s">
        <v>174</v>
      </c>
      <c r="E162" s="42"/>
      <c r="F162" s="42"/>
      <c r="G162" s="42"/>
      <c r="H162" s="16"/>
      <c r="I162" s="16"/>
      <c r="J162" s="16"/>
      <c r="K162" s="16"/>
      <c r="L162" s="199"/>
      <c r="M162" s="199"/>
      <c r="N162" s="199"/>
    </row>
    <row r="163" spans="2:14" s="36" customFormat="1" ht="15.75" customHeight="1">
      <c r="B163" s="264"/>
      <c r="C163" s="267"/>
      <c r="D163" s="27" t="s">
        <v>85</v>
      </c>
      <c r="E163" s="63">
        <v>229</v>
      </c>
      <c r="F163" s="63">
        <v>229</v>
      </c>
      <c r="G163" s="63">
        <v>229</v>
      </c>
      <c r="H163" s="62">
        <v>24.4</v>
      </c>
      <c r="I163" s="62">
        <v>25</v>
      </c>
      <c r="J163" s="62">
        <v>62.5</v>
      </c>
      <c r="K163" s="62">
        <v>0</v>
      </c>
      <c r="L163" s="199">
        <v>0</v>
      </c>
      <c r="M163" s="199">
        <v>0</v>
      </c>
      <c r="N163" s="199">
        <v>0</v>
      </c>
    </row>
    <row r="164" spans="2:14" s="36" customFormat="1" ht="15.75" customHeight="1">
      <c r="B164" s="265"/>
      <c r="C164" s="268"/>
      <c r="D164" s="27" t="s">
        <v>90</v>
      </c>
      <c r="E164" s="42"/>
      <c r="F164" s="42"/>
      <c r="G164" s="42"/>
      <c r="H164" s="16"/>
      <c r="I164" s="16"/>
      <c r="J164" s="16"/>
      <c r="K164" s="16"/>
      <c r="L164" s="199"/>
      <c r="M164" s="199"/>
      <c r="N164" s="199"/>
    </row>
    <row r="165" spans="2:14" s="36" customFormat="1" ht="15.75" customHeight="1">
      <c r="B165" s="263" t="s">
        <v>115</v>
      </c>
      <c r="C165" s="266" t="s">
        <v>210</v>
      </c>
      <c r="D165" s="27" t="s">
        <v>128</v>
      </c>
      <c r="E165" s="42">
        <f t="shared" ref="E165:J165" si="27">E168</f>
        <v>0</v>
      </c>
      <c r="F165" s="42">
        <f t="shared" si="27"/>
        <v>0</v>
      </c>
      <c r="G165" s="42">
        <f t="shared" si="27"/>
        <v>0</v>
      </c>
      <c r="H165" s="16">
        <f t="shared" si="27"/>
        <v>0</v>
      </c>
      <c r="I165" s="16">
        <f t="shared" si="27"/>
        <v>0</v>
      </c>
      <c r="J165" s="16">
        <f t="shared" si="27"/>
        <v>0</v>
      </c>
      <c r="K165" s="16">
        <f>K168</f>
        <v>0</v>
      </c>
      <c r="L165" s="199"/>
      <c r="M165" s="199"/>
      <c r="N165" s="199"/>
    </row>
    <row r="166" spans="2:14" s="36" customFormat="1" ht="15.75" customHeight="1">
      <c r="B166" s="264"/>
      <c r="C166" s="267"/>
      <c r="D166" s="27" t="s">
        <v>173</v>
      </c>
      <c r="E166" s="42"/>
      <c r="F166" s="42"/>
      <c r="G166" s="42"/>
      <c r="H166" s="16"/>
      <c r="I166" s="16"/>
      <c r="J166" s="16"/>
      <c r="K166" s="16"/>
      <c r="L166" s="199"/>
      <c r="M166" s="199"/>
      <c r="N166" s="199"/>
    </row>
    <row r="167" spans="2:14" s="36" customFormat="1" ht="15.75" customHeight="1">
      <c r="B167" s="264"/>
      <c r="C167" s="267"/>
      <c r="D167" s="27" t="s">
        <v>174</v>
      </c>
      <c r="E167" s="42"/>
      <c r="F167" s="42"/>
      <c r="G167" s="42"/>
      <c r="H167" s="16"/>
      <c r="I167" s="16"/>
      <c r="J167" s="16"/>
      <c r="K167" s="16"/>
      <c r="L167" s="199"/>
      <c r="M167" s="199"/>
      <c r="N167" s="199"/>
    </row>
    <row r="168" spans="2:14" s="36" customFormat="1" ht="15.75" customHeight="1">
      <c r="B168" s="264"/>
      <c r="C168" s="267"/>
      <c r="D168" s="27" t="s">
        <v>85</v>
      </c>
      <c r="E168" s="42">
        <v>0</v>
      </c>
      <c r="F168" s="42">
        <v>0</v>
      </c>
      <c r="G168" s="42">
        <v>0</v>
      </c>
      <c r="H168" s="16">
        <v>0</v>
      </c>
      <c r="I168" s="16">
        <v>0</v>
      </c>
      <c r="J168" s="16">
        <v>0</v>
      </c>
      <c r="K168" s="16">
        <v>0</v>
      </c>
      <c r="L168" s="199"/>
      <c r="M168" s="199"/>
      <c r="N168" s="199"/>
    </row>
    <row r="169" spans="2:14" s="36" customFormat="1" ht="15.75" customHeight="1">
      <c r="B169" s="265"/>
      <c r="C169" s="268"/>
      <c r="D169" s="27" t="s">
        <v>90</v>
      </c>
      <c r="E169" s="42"/>
      <c r="F169" s="42"/>
      <c r="G169" s="42"/>
      <c r="H169" s="16"/>
      <c r="I169" s="16"/>
      <c r="J169" s="16"/>
      <c r="K169" s="16"/>
      <c r="L169" s="199"/>
      <c r="M169" s="199"/>
      <c r="N169" s="199"/>
    </row>
    <row r="170" spans="2:14" s="36" customFormat="1" ht="15.75" customHeight="1">
      <c r="B170" s="263" t="s">
        <v>117</v>
      </c>
      <c r="C170" s="266" t="s">
        <v>211</v>
      </c>
      <c r="D170" s="27" t="s">
        <v>128</v>
      </c>
      <c r="E170" s="63">
        <f t="shared" ref="E170:J170" si="28">E173</f>
        <v>0</v>
      </c>
      <c r="F170" s="63">
        <f t="shared" si="28"/>
        <v>0</v>
      </c>
      <c r="G170" s="63">
        <f t="shared" si="28"/>
        <v>0</v>
      </c>
      <c r="H170" s="62">
        <f t="shared" si="28"/>
        <v>0</v>
      </c>
      <c r="I170" s="62">
        <f t="shared" si="28"/>
        <v>0</v>
      </c>
      <c r="J170" s="62">
        <f t="shared" si="28"/>
        <v>0</v>
      </c>
      <c r="K170" s="62">
        <f>K173</f>
        <v>0</v>
      </c>
      <c r="L170" s="199"/>
      <c r="M170" s="199"/>
      <c r="N170" s="199"/>
    </row>
    <row r="171" spans="2:14" s="36" customFormat="1" ht="15.75" customHeight="1">
      <c r="B171" s="264"/>
      <c r="C171" s="267"/>
      <c r="D171" s="27" t="s">
        <v>173</v>
      </c>
      <c r="E171" s="63"/>
      <c r="F171" s="63"/>
      <c r="G171" s="63"/>
      <c r="H171" s="62"/>
      <c r="I171" s="62"/>
      <c r="J171" s="62"/>
      <c r="K171" s="62"/>
      <c r="L171" s="199"/>
      <c r="M171" s="199"/>
      <c r="N171" s="199"/>
    </row>
    <row r="172" spans="2:14" s="36" customFormat="1" ht="15.75" customHeight="1">
      <c r="B172" s="264"/>
      <c r="C172" s="267"/>
      <c r="D172" s="27" t="s">
        <v>174</v>
      </c>
      <c r="E172" s="63"/>
      <c r="F172" s="63"/>
      <c r="G172" s="63"/>
      <c r="H172" s="62"/>
      <c r="I172" s="62"/>
      <c r="J172" s="62"/>
      <c r="K172" s="62"/>
      <c r="L172" s="199"/>
      <c r="M172" s="199"/>
      <c r="N172" s="199"/>
    </row>
    <row r="173" spans="2:14" s="36" customFormat="1" ht="15.75" customHeight="1">
      <c r="B173" s="264"/>
      <c r="C173" s="267"/>
      <c r="D173" s="27" t="s">
        <v>85</v>
      </c>
      <c r="E173" s="63">
        <v>0</v>
      </c>
      <c r="F173" s="63">
        <v>0</v>
      </c>
      <c r="G173" s="63">
        <v>0</v>
      </c>
      <c r="H173" s="62">
        <v>0</v>
      </c>
      <c r="I173" s="62">
        <v>0</v>
      </c>
      <c r="J173" s="62">
        <v>0</v>
      </c>
      <c r="K173" s="62">
        <v>0</v>
      </c>
      <c r="L173" s="199"/>
      <c r="M173" s="199"/>
      <c r="N173" s="199"/>
    </row>
    <row r="174" spans="2:14" s="36" customFormat="1" ht="15.75" customHeight="1">
      <c r="B174" s="265"/>
      <c r="C174" s="268"/>
      <c r="D174" s="27" t="s">
        <v>90</v>
      </c>
      <c r="E174" s="63"/>
      <c r="F174" s="63"/>
      <c r="G174" s="63"/>
      <c r="H174" s="62"/>
      <c r="I174" s="62"/>
      <c r="J174" s="62"/>
      <c r="K174" s="62"/>
      <c r="L174" s="199"/>
      <c r="M174" s="199"/>
      <c r="N174" s="199"/>
    </row>
    <row r="175" spans="2:14" s="36" customFormat="1" ht="15.75" customHeight="1">
      <c r="B175" s="263" t="s">
        <v>316</v>
      </c>
      <c r="C175" s="279" t="s">
        <v>305</v>
      </c>
      <c r="D175" s="27" t="s">
        <v>128</v>
      </c>
      <c r="E175" s="63">
        <f t="shared" ref="E175:J175" si="29">E178</f>
        <v>0</v>
      </c>
      <c r="F175" s="63">
        <f t="shared" si="29"/>
        <v>0</v>
      </c>
      <c r="G175" s="63">
        <f t="shared" si="29"/>
        <v>0</v>
      </c>
      <c r="H175" s="63">
        <f t="shared" si="29"/>
        <v>0</v>
      </c>
      <c r="I175" s="63">
        <f t="shared" si="29"/>
        <v>0</v>
      </c>
      <c r="J175" s="63">
        <f t="shared" si="29"/>
        <v>0</v>
      </c>
      <c r="K175" s="63">
        <f>K178</f>
        <v>0</v>
      </c>
      <c r="L175" s="199"/>
      <c r="M175" s="199"/>
      <c r="N175" s="199"/>
    </row>
    <row r="176" spans="2:14" s="36" customFormat="1" ht="15.75" customHeight="1">
      <c r="B176" s="264"/>
      <c r="C176" s="279"/>
      <c r="D176" s="27" t="s">
        <v>173</v>
      </c>
      <c r="E176" s="63"/>
      <c r="F176" s="63"/>
      <c r="G176" s="63"/>
      <c r="H176" s="63"/>
      <c r="I176" s="63"/>
      <c r="J176" s="63"/>
      <c r="K176" s="63"/>
      <c r="L176" s="199"/>
      <c r="M176" s="199"/>
      <c r="N176" s="199"/>
    </row>
    <row r="177" spans="2:14" s="36" customFormat="1" ht="15.75" customHeight="1">
      <c r="B177" s="264"/>
      <c r="C177" s="279"/>
      <c r="D177" s="27" t="s">
        <v>174</v>
      </c>
      <c r="E177" s="63"/>
      <c r="F177" s="63"/>
      <c r="G177" s="63"/>
      <c r="H177" s="63"/>
      <c r="I177" s="63"/>
      <c r="J177" s="63"/>
      <c r="K177" s="63"/>
      <c r="L177" s="199"/>
      <c r="M177" s="199"/>
      <c r="N177" s="199"/>
    </row>
    <row r="178" spans="2:14" s="36" customFormat="1" ht="15.75" customHeight="1">
      <c r="B178" s="264"/>
      <c r="C178" s="279"/>
      <c r="D178" s="27" t="s">
        <v>85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3">
        <v>0</v>
      </c>
      <c r="K178" s="63">
        <v>0</v>
      </c>
      <c r="L178" s="199"/>
      <c r="M178" s="199"/>
      <c r="N178" s="199"/>
    </row>
    <row r="179" spans="2:14" s="36" customFormat="1" ht="15.75" customHeight="1">
      <c r="B179" s="265"/>
      <c r="C179" s="279"/>
      <c r="D179" s="27" t="s">
        <v>90</v>
      </c>
      <c r="E179" s="63"/>
      <c r="F179" s="63"/>
      <c r="G179" s="63"/>
      <c r="H179" s="63"/>
      <c r="I179" s="63"/>
      <c r="J179" s="63"/>
      <c r="K179" s="63"/>
      <c r="L179" s="199"/>
      <c r="M179" s="199"/>
      <c r="N179" s="199"/>
    </row>
    <row r="180" spans="2:14" s="36" customFormat="1" ht="15.75" customHeight="1">
      <c r="B180" s="263" t="s">
        <v>317</v>
      </c>
      <c r="C180" s="279" t="s">
        <v>307</v>
      </c>
      <c r="D180" s="27" t="s">
        <v>128</v>
      </c>
      <c r="E180" s="63">
        <f t="shared" ref="E180:J180" si="30">E183</f>
        <v>0</v>
      </c>
      <c r="F180" s="63">
        <f t="shared" si="30"/>
        <v>0</v>
      </c>
      <c r="G180" s="63">
        <f t="shared" si="30"/>
        <v>0</v>
      </c>
      <c r="H180" s="63">
        <f t="shared" si="30"/>
        <v>0</v>
      </c>
      <c r="I180" s="63">
        <f t="shared" si="30"/>
        <v>0</v>
      </c>
      <c r="J180" s="63">
        <f t="shared" si="30"/>
        <v>14891.9</v>
      </c>
      <c r="K180" s="63">
        <f>K183</f>
        <v>15163.3</v>
      </c>
      <c r="L180" s="63">
        <f>L183</f>
        <v>12174</v>
      </c>
      <c r="M180" s="63">
        <f>M183</f>
        <v>0</v>
      </c>
      <c r="N180" s="63">
        <f>N183</f>
        <v>9110.2999999999993</v>
      </c>
    </row>
    <row r="181" spans="2:14" s="36" customFormat="1" ht="15.75" customHeight="1">
      <c r="B181" s="264"/>
      <c r="C181" s="279"/>
      <c r="D181" s="27" t="s">
        <v>173</v>
      </c>
      <c r="E181" s="63"/>
      <c r="F181" s="63"/>
      <c r="G181" s="63"/>
      <c r="H181" s="63"/>
      <c r="I181" s="63"/>
      <c r="J181" s="63"/>
      <c r="K181" s="63"/>
      <c r="L181" s="199"/>
      <c r="M181" s="199"/>
      <c r="N181" s="199"/>
    </row>
    <row r="182" spans="2:14" s="36" customFormat="1" ht="15.75" customHeight="1">
      <c r="B182" s="264"/>
      <c r="C182" s="279"/>
      <c r="D182" s="27" t="s">
        <v>174</v>
      </c>
      <c r="E182" s="63"/>
      <c r="F182" s="63"/>
      <c r="G182" s="63"/>
      <c r="H182" s="63"/>
      <c r="I182" s="63"/>
      <c r="J182" s="63"/>
      <c r="K182" s="63"/>
      <c r="L182" s="199"/>
      <c r="M182" s="199"/>
      <c r="N182" s="199"/>
    </row>
    <row r="183" spans="2:14" s="36" customFormat="1" ht="15.75" customHeight="1">
      <c r="B183" s="264"/>
      <c r="C183" s="279"/>
      <c r="D183" s="27" t="s">
        <v>85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14891.9</v>
      </c>
      <c r="K183" s="63">
        <v>15163.3</v>
      </c>
      <c r="L183" s="199">
        <v>12174</v>
      </c>
      <c r="M183" s="199">
        <v>0</v>
      </c>
      <c r="N183" s="199">
        <v>9110.2999999999993</v>
      </c>
    </row>
    <row r="184" spans="2:14" s="36" customFormat="1" ht="15.75" customHeight="1">
      <c r="B184" s="265"/>
      <c r="C184" s="279"/>
      <c r="D184" s="27" t="s">
        <v>90</v>
      </c>
      <c r="E184" s="63"/>
      <c r="F184" s="63"/>
      <c r="G184" s="63"/>
      <c r="H184" s="63"/>
      <c r="I184" s="63"/>
      <c r="J184" s="63"/>
      <c r="K184" s="63"/>
      <c r="L184" s="199"/>
      <c r="M184" s="199"/>
      <c r="N184" s="199"/>
    </row>
    <row r="185" spans="2:14" s="36" customFormat="1" ht="15.75" customHeight="1">
      <c r="B185" s="263" t="s">
        <v>318</v>
      </c>
      <c r="C185" s="279" t="s">
        <v>314</v>
      </c>
      <c r="D185" s="27" t="s">
        <v>128</v>
      </c>
      <c r="E185" s="63">
        <f t="shared" ref="E185:J185" si="31">E188</f>
        <v>0</v>
      </c>
      <c r="F185" s="63">
        <f t="shared" si="31"/>
        <v>0</v>
      </c>
      <c r="G185" s="63">
        <f t="shared" si="31"/>
        <v>0</v>
      </c>
      <c r="H185" s="63">
        <f t="shared" si="31"/>
        <v>0</v>
      </c>
      <c r="I185" s="63">
        <f t="shared" si="31"/>
        <v>0</v>
      </c>
      <c r="J185" s="63">
        <f t="shared" si="31"/>
        <v>0</v>
      </c>
      <c r="K185" s="63">
        <f>K188</f>
        <v>0</v>
      </c>
      <c r="L185" s="199"/>
      <c r="M185" s="199"/>
      <c r="N185" s="199"/>
    </row>
    <row r="186" spans="2:14" s="36" customFormat="1" ht="15.75" customHeight="1">
      <c r="B186" s="264"/>
      <c r="C186" s="279"/>
      <c r="D186" s="27" t="s">
        <v>173</v>
      </c>
      <c r="E186" s="63"/>
      <c r="F186" s="63"/>
      <c r="G186" s="63"/>
      <c r="H186" s="63"/>
      <c r="I186" s="63"/>
      <c r="J186" s="63"/>
      <c r="K186" s="63"/>
      <c r="L186" s="199"/>
      <c r="M186" s="199"/>
      <c r="N186" s="199"/>
    </row>
    <row r="187" spans="2:14" s="36" customFormat="1" ht="15.75" customHeight="1">
      <c r="B187" s="264"/>
      <c r="C187" s="279"/>
      <c r="D187" s="27" t="s">
        <v>174</v>
      </c>
      <c r="E187" s="63"/>
      <c r="F187" s="63"/>
      <c r="G187" s="63"/>
      <c r="H187" s="63"/>
      <c r="I187" s="63"/>
      <c r="J187" s="63"/>
      <c r="K187" s="63"/>
      <c r="L187" s="199"/>
      <c r="M187" s="199"/>
      <c r="N187" s="199"/>
    </row>
    <row r="188" spans="2:14" s="36" customFormat="1" ht="15.75" customHeight="1">
      <c r="B188" s="264"/>
      <c r="C188" s="279"/>
      <c r="D188" s="27" t="s">
        <v>85</v>
      </c>
      <c r="E188" s="63">
        <v>0</v>
      </c>
      <c r="F188" s="63">
        <v>0</v>
      </c>
      <c r="G188" s="63">
        <v>0</v>
      </c>
      <c r="H188" s="63">
        <v>0</v>
      </c>
      <c r="I188" s="63">
        <v>0</v>
      </c>
      <c r="J188" s="63">
        <v>0</v>
      </c>
      <c r="K188" s="63">
        <v>0</v>
      </c>
      <c r="L188" s="199"/>
      <c r="M188" s="199"/>
      <c r="N188" s="199"/>
    </row>
    <row r="189" spans="2:14" s="36" customFormat="1" ht="15.75" customHeight="1" thickBot="1">
      <c r="B189" s="265"/>
      <c r="C189" s="279"/>
      <c r="D189" s="27" t="s">
        <v>90</v>
      </c>
      <c r="E189" s="63"/>
      <c r="F189" s="63"/>
      <c r="G189" s="63"/>
      <c r="H189" s="63"/>
      <c r="I189" s="63"/>
      <c r="J189" s="63"/>
      <c r="K189" s="63"/>
      <c r="L189" s="199"/>
      <c r="M189" s="199"/>
      <c r="N189" s="199"/>
    </row>
    <row r="190" spans="2:14" s="36" customFormat="1" ht="15.75" customHeight="1">
      <c r="B190" s="263" t="s">
        <v>336</v>
      </c>
      <c r="C190" s="280" t="s">
        <v>337</v>
      </c>
      <c r="D190" s="27" t="s">
        <v>128</v>
      </c>
      <c r="E190" s="63"/>
      <c r="F190" s="63"/>
      <c r="G190" s="63"/>
      <c r="H190" s="63"/>
      <c r="I190" s="63"/>
      <c r="J190" s="63"/>
      <c r="K190" s="63">
        <f>K193</f>
        <v>1.6</v>
      </c>
      <c r="L190" s="199">
        <f>L193</f>
        <v>0.1</v>
      </c>
      <c r="M190" s="199">
        <f>M193</f>
        <v>0</v>
      </c>
      <c r="N190" s="199">
        <f>N193</f>
        <v>0</v>
      </c>
    </row>
    <row r="191" spans="2:14" s="36" customFormat="1" ht="15.75" customHeight="1">
      <c r="B191" s="264"/>
      <c r="C191" s="281"/>
      <c r="D191" s="27" t="s">
        <v>173</v>
      </c>
      <c r="E191" s="63"/>
      <c r="F191" s="63"/>
      <c r="G191" s="63"/>
      <c r="H191" s="63"/>
      <c r="I191" s="63"/>
      <c r="J191" s="63"/>
      <c r="K191" s="63"/>
      <c r="L191" s="199"/>
      <c r="M191" s="199"/>
      <c r="N191" s="199"/>
    </row>
    <row r="192" spans="2:14" s="36" customFormat="1" ht="15.75" customHeight="1">
      <c r="B192" s="264"/>
      <c r="C192" s="281"/>
      <c r="D192" s="27" t="s">
        <v>174</v>
      </c>
      <c r="E192" s="63"/>
      <c r="F192" s="63"/>
      <c r="G192" s="63"/>
      <c r="H192" s="63"/>
      <c r="I192" s="63"/>
      <c r="J192" s="63"/>
      <c r="K192" s="63"/>
      <c r="L192" s="199"/>
      <c r="M192" s="199"/>
      <c r="N192" s="199"/>
    </row>
    <row r="193" spans="2:14" s="36" customFormat="1" ht="15.75" customHeight="1">
      <c r="B193" s="264"/>
      <c r="C193" s="281"/>
      <c r="D193" s="27" t="s">
        <v>85</v>
      </c>
      <c r="E193" s="63"/>
      <c r="F193" s="63"/>
      <c r="G193" s="63"/>
      <c r="H193" s="63"/>
      <c r="I193" s="63"/>
      <c r="J193" s="63"/>
      <c r="K193" s="63">
        <v>1.6</v>
      </c>
      <c r="L193" s="199">
        <v>0.1</v>
      </c>
      <c r="M193" s="199">
        <v>0</v>
      </c>
      <c r="N193" s="199">
        <v>0</v>
      </c>
    </row>
    <row r="194" spans="2:14" s="36" customFormat="1" ht="15.75" customHeight="1" thickBot="1">
      <c r="B194" s="265"/>
      <c r="C194" s="282"/>
      <c r="D194" s="27" t="s">
        <v>90</v>
      </c>
      <c r="E194" s="42"/>
      <c r="F194" s="42"/>
      <c r="G194" s="42"/>
      <c r="H194" s="16"/>
      <c r="I194" s="16"/>
      <c r="J194" s="16"/>
      <c r="K194" s="16"/>
      <c r="L194" s="199"/>
      <c r="M194" s="199"/>
      <c r="N194" s="199"/>
    </row>
    <row r="195" spans="2:14" s="36" customFormat="1" ht="15.75" customHeight="1">
      <c r="B195" s="274" t="s">
        <v>118</v>
      </c>
      <c r="C195" s="274" t="s">
        <v>55</v>
      </c>
      <c r="D195" s="27" t="s">
        <v>128</v>
      </c>
      <c r="E195" s="63">
        <f t="shared" ref="E195:J195" si="32">E198</f>
        <v>18755</v>
      </c>
      <c r="F195" s="63">
        <f t="shared" si="32"/>
        <v>17430</v>
      </c>
      <c r="G195" s="63">
        <f t="shared" si="32"/>
        <v>17740</v>
      </c>
      <c r="H195" s="62">
        <f t="shared" si="32"/>
        <v>19224.199999999997</v>
      </c>
      <c r="I195" s="62">
        <f t="shared" si="32"/>
        <v>16379.900000000001</v>
      </c>
      <c r="J195" s="62">
        <f t="shared" si="32"/>
        <v>17896.3</v>
      </c>
      <c r="K195" s="62">
        <f>K198</f>
        <v>19202.5</v>
      </c>
      <c r="L195" s="62">
        <f>L198</f>
        <v>23234.899999999998</v>
      </c>
      <c r="M195" s="62">
        <f>M198</f>
        <v>28139.599999999999</v>
      </c>
      <c r="N195" s="62">
        <f>N198</f>
        <v>31833.5</v>
      </c>
    </row>
    <row r="196" spans="2:14" s="36" customFormat="1" ht="15.75" customHeight="1">
      <c r="B196" s="277"/>
      <c r="C196" s="275"/>
      <c r="D196" s="27" t="s">
        <v>173</v>
      </c>
      <c r="E196" s="63"/>
      <c r="F196" s="63"/>
      <c r="G196" s="63"/>
      <c r="H196" s="62"/>
      <c r="I196" s="62"/>
      <c r="J196" s="62"/>
      <c r="K196" s="62"/>
      <c r="L196" s="199"/>
      <c r="M196" s="199"/>
      <c r="N196" s="199"/>
    </row>
    <row r="197" spans="2:14" s="36" customFormat="1" ht="15.75" customHeight="1">
      <c r="B197" s="277"/>
      <c r="C197" s="275"/>
      <c r="D197" s="27" t="s">
        <v>174</v>
      </c>
      <c r="E197" s="63"/>
      <c r="F197" s="63"/>
      <c r="G197" s="63"/>
      <c r="H197" s="62"/>
      <c r="I197" s="62"/>
      <c r="J197" s="62"/>
      <c r="K197" s="62"/>
      <c r="L197" s="199"/>
      <c r="M197" s="199"/>
      <c r="N197" s="199"/>
    </row>
    <row r="198" spans="2:14" s="36" customFormat="1" ht="15.75" customHeight="1">
      <c r="B198" s="277"/>
      <c r="C198" s="275"/>
      <c r="D198" s="27" t="s">
        <v>85</v>
      </c>
      <c r="E198" s="63">
        <f t="shared" ref="E198:J198" si="33">E203+E208+E213</f>
        <v>18755</v>
      </c>
      <c r="F198" s="63">
        <f t="shared" si="33"/>
        <v>17430</v>
      </c>
      <c r="G198" s="63">
        <f t="shared" si="33"/>
        <v>17740</v>
      </c>
      <c r="H198" s="62">
        <f t="shared" si="33"/>
        <v>19224.199999999997</v>
      </c>
      <c r="I198" s="62">
        <f t="shared" si="33"/>
        <v>16379.900000000001</v>
      </c>
      <c r="J198" s="62">
        <f t="shared" si="33"/>
        <v>17896.3</v>
      </c>
      <c r="K198" s="62">
        <f>K203+K208+K213</f>
        <v>19202.5</v>
      </c>
      <c r="L198" s="62">
        <f>L203+L208+L213</f>
        <v>23234.899999999998</v>
      </c>
      <c r="M198" s="62">
        <f>M203+M208+M213</f>
        <v>28139.599999999999</v>
      </c>
      <c r="N198" s="62">
        <f>N203+N208+N213</f>
        <v>31833.5</v>
      </c>
    </row>
    <row r="199" spans="2:14" s="36" customFormat="1" ht="15.75" customHeight="1">
      <c r="B199" s="278"/>
      <c r="C199" s="276"/>
      <c r="D199" s="27" t="s">
        <v>90</v>
      </c>
      <c r="E199" s="63"/>
      <c r="F199" s="63"/>
      <c r="G199" s="63"/>
      <c r="H199" s="62"/>
      <c r="I199" s="62"/>
      <c r="J199" s="62"/>
      <c r="K199" s="62"/>
      <c r="L199" s="199"/>
      <c r="M199" s="199"/>
      <c r="N199" s="199"/>
    </row>
    <row r="200" spans="2:14" s="36" customFormat="1" ht="15.75" customHeight="1">
      <c r="B200" s="263" t="s">
        <v>82</v>
      </c>
      <c r="C200" s="266" t="s">
        <v>212</v>
      </c>
      <c r="D200" s="27" t="s">
        <v>128</v>
      </c>
      <c r="E200" s="63">
        <f t="shared" ref="E200:J200" si="34">E203</f>
        <v>6416</v>
      </c>
      <c r="F200" s="63">
        <f t="shared" si="34"/>
        <v>4544</v>
      </c>
      <c r="G200" s="63">
        <f t="shared" si="34"/>
        <v>4308</v>
      </c>
      <c r="H200" s="62">
        <f t="shared" si="34"/>
        <v>3176</v>
      </c>
      <c r="I200" s="62">
        <f t="shared" si="34"/>
        <v>0</v>
      </c>
      <c r="J200" s="62">
        <f t="shared" si="34"/>
        <v>0</v>
      </c>
      <c r="K200" s="62">
        <f>K203</f>
        <v>0</v>
      </c>
      <c r="L200" s="62">
        <f>L203</f>
        <v>75.599999999999994</v>
      </c>
      <c r="M200" s="62">
        <f>M203</f>
        <v>0</v>
      </c>
      <c r="N200" s="62">
        <f>N203</f>
        <v>0</v>
      </c>
    </row>
    <row r="201" spans="2:14" s="36" customFormat="1" ht="15.75" customHeight="1">
      <c r="B201" s="264"/>
      <c r="C201" s="267"/>
      <c r="D201" s="27" t="s">
        <v>173</v>
      </c>
      <c r="E201" s="42"/>
      <c r="F201" s="42"/>
      <c r="G201" s="42"/>
      <c r="H201" s="16"/>
      <c r="I201" s="16"/>
      <c r="J201" s="16"/>
      <c r="K201" s="16"/>
      <c r="L201" s="199"/>
      <c r="M201" s="199"/>
      <c r="N201" s="199"/>
    </row>
    <row r="202" spans="2:14" s="36" customFormat="1" ht="15.75" customHeight="1">
      <c r="B202" s="264"/>
      <c r="C202" s="267"/>
      <c r="D202" s="27" t="s">
        <v>174</v>
      </c>
      <c r="E202" s="42"/>
      <c r="F202" s="42"/>
      <c r="G202" s="42"/>
      <c r="H202" s="16"/>
      <c r="I202" s="16"/>
      <c r="J202" s="16"/>
      <c r="K202" s="16"/>
      <c r="L202" s="199"/>
      <c r="M202" s="199"/>
      <c r="N202" s="199"/>
    </row>
    <row r="203" spans="2:14" s="36" customFormat="1" ht="15.75" customHeight="1">
      <c r="B203" s="264"/>
      <c r="C203" s="267"/>
      <c r="D203" s="27" t="s">
        <v>85</v>
      </c>
      <c r="E203" s="63">
        <v>6416</v>
      </c>
      <c r="F203" s="63">
        <v>4544</v>
      </c>
      <c r="G203" s="63">
        <v>4308</v>
      </c>
      <c r="H203" s="62">
        <v>3176</v>
      </c>
      <c r="I203" s="62"/>
      <c r="J203" s="62">
        <v>0</v>
      </c>
      <c r="K203" s="62">
        <v>0</v>
      </c>
      <c r="L203" s="199">
        <v>75.599999999999994</v>
      </c>
      <c r="M203" s="199"/>
      <c r="N203" s="199"/>
    </row>
    <row r="204" spans="2:14" s="36" customFormat="1" ht="34.5" customHeight="1">
      <c r="B204" s="265"/>
      <c r="C204" s="268"/>
      <c r="D204" s="27" t="s">
        <v>90</v>
      </c>
      <c r="E204" s="63"/>
      <c r="F204" s="63"/>
      <c r="G204" s="63"/>
      <c r="H204" s="62"/>
      <c r="I204" s="62"/>
      <c r="J204" s="62"/>
      <c r="K204" s="62"/>
      <c r="L204" s="199"/>
      <c r="M204" s="199"/>
      <c r="N204" s="199"/>
    </row>
    <row r="205" spans="2:14" s="36" customFormat="1" ht="15.75" customHeight="1">
      <c r="B205" s="263" t="s">
        <v>83</v>
      </c>
      <c r="C205" s="266" t="s">
        <v>213</v>
      </c>
      <c r="D205" s="27" t="s">
        <v>128</v>
      </c>
      <c r="E205" s="63">
        <f>E208</f>
        <v>11523</v>
      </c>
      <c r="F205" s="63">
        <f>F208</f>
        <v>12070</v>
      </c>
      <c r="G205" s="63">
        <v>15185.1</v>
      </c>
      <c r="H205" s="62">
        <f t="shared" ref="H205:M205" si="35">H208</f>
        <v>16001.1</v>
      </c>
      <c r="I205" s="62">
        <f t="shared" si="35"/>
        <v>16372.7</v>
      </c>
      <c r="J205" s="62">
        <f t="shared" si="35"/>
        <v>17873.8</v>
      </c>
      <c r="K205" s="62">
        <f t="shared" si="35"/>
        <v>19184.2</v>
      </c>
      <c r="L205" s="62">
        <f t="shared" si="35"/>
        <v>23145.200000000001</v>
      </c>
      <c r="M205" s="62">
        <f t="shared" si="35"/>
        <v>28137.599999999999</v>
      </c>
      <c r="N205" s="62">
        <f t="shared" ref="N205" si="36">N208</f>
        <v>31824.9</v>
      </c>
    </row>
    <row r="206" spans="2:14" s="36" customFormat="1" ht="15.75" customHeight="1">
      <c r="B206" s="264"/>
      <c r="C206" s="267"/>
      <c r="D206" s="27" t="s">
        <v>173</v>
      </c>
      <c r="E206" s="63"/>
      <c r="F206" s="63"/>
      <c r="G206" s="63"/>
      <c r="H206" s="62"/>
      <c r="I206" s="62"/>
      <c r="J206" s="62"/>
      <c r="K206" s="62"/>
      <c r="L206" s="199"/>
      <c r="M206" s="199"/>
      <c r="N206" s="199"/>
    </row>
    <row r="207" spans="2:14" s="36" customFormat="1" ht="15.75" customHeight="1">
      <c r="B207" s="264"/>
      <c r="C207" s="267"/>
      <c r="D207" s="27" t="s">
        <v>174</v>
      </c>
      <c r="E207" s="63"/>
      <c r="F207" s="63"/>
      <c r="G207" s="63"/>
      <c r="H207" s="62"/>
      <c r="I207" s="62"/>
      <c r="J207" s="62"/>
      <c r="K207" s="62"/>
      <c r="L207" s="199"/>
      <c r="M207" s="199"/>
      <c r="N207" s="199"/>
    </row>
    <row r="208" spans="2:14" s="36" customFormat="1" ht="15.75" customHeight="1">
      <c r="B208" s="264"/>
      <c r="C208" s="267"/>
      <c r="D208" s="27" t="s">
        <v>85</v>
      </c>
      <c r="E208" s="63">
        <v>11523</v>
      </c>
      <c r="F208" s="63">
        <v>12070</v>
      </c>
      <c r="G208" s="63">
        <v>12616</v>
      </c>
      <c r="H208" s="62">
        <v>16001.1</v>
      </c>
      <c r="I208" s="62">
        <v>16372.7</v>
      </c>
      <c r="J208" s="62">
        <v>17873.8</v>
      </c>
      <c r="K208" s="62">
        <v>19184.2</v>
      </c>
      <c r="L208" s="199">
        <v>23145.200000000001</v>
      </c>
      <c r="M208" s="199">
        <v>28137.599999999999</v>
      </c>
      <c r="N208" s="199">
        <v>31824.9</v>
      </c>
    </row>
    <row r="209" spans="1:14" s="36" customFormat="1" ht="46.5" customHeight="1">
      <c r="B209" s="265"/>
      <c r="C209" s="268"/>
      <c r="D209" s="27" t="s">
        <v>90</v>
      </c>
      <c r="E209" s="63"/>
      <c r="F209" s="63"/>
      <c r="G209" s="63"/>
      <c r="H209" s="62"/>
      <c r="I209" s="62"/>
      <c r="J209" s="62"/>
      <c r="K209" s="62"/>
      <c r="L209" s="199"/>
      <c r="M209" s="199"/>
      <c r="N209" s="199"/>
    </row>
    <row r="210" spans="1:14" s="36" customFormat="1" ht="15.75" customHeight="1">
      <c r="B210" s="263" t="s">
        <v>84</v>
      </c>
      <c r="C210" s="266" t="s">
        <v>189</v>
      </c>
      <c r="D210" s="27" t="s">
        <v>128</v>
      </c>
      <c r="E210" s="63">
        <f t="shared" ref="E210:J210" si="37">E213</f>
        <v>816</v>
      </c>
      <c r="F210" s="63">
        <f t="shared" si="37"/>
        <v>816</v>
      </c>
      <c r="G210" s="63">
        <f t="shared" si="37"/>
        <v>816</v>
      </c>
      <c r="H210" s="62">
        <f t="shared" si="37"/>
        <v>47.1</v>
      </c>
      <c r="I210" s="62">
        <f t="shared" si="37"/>
        <v>7.2</v>
      </c>
      <c r="J210" s="62">
        <f t="shared" si="37"/>
        <v>22.5</v>
      </c>
      <c r="K210" s="62">
        <f>K213</f>
        <v>18.3</v>
      </c>
      <c r="L210" s="62">
        <f>L213</f>
        <v>14.1</v>
      </c>
      <c r="M210" s="62">
        <f>M213</f>
        <v>2</v>
      </c>
      <c r="N210" s="62">
        <f>N213</f>
        <v>8.6</v>
      </c>
    </row>
    <row r="211" spans="1:14" s="36" customFormat="1" ht="15.75" customHeight="1">
      <c r="B211" s="264"/>
      <c r="C211" s="267"/>
      <c r="D211" s="27" t="s">
        <v>173</v>
      </c>
      <c r="E211" s="63"/>
      <c r="F211" s="63"/>
      <c r="G211" s="63"/>
      <c r="H211" s="62"/>
      <c r="I211" s="62"/>
      <c r="J211" s="62"/>
      <c r="K211" s="62"/>
      <c r="L211" s="199"/>
      <c r="M211" s="199"/>
      <c r="N211" s="199"/>
    </row>
    <row r="212" spans="1:14" s="36" customFormat="1" ht="15.75" customHeight="1">
      <c r="B212" s="264"/>
      <c r="C212" s="267"/>
      <c r="D212" s="27" t="s">
        <v>174</v>
      </c>
      <c r="E212" s="63"/>
      <c r="F212" s="63"/>
      <c r="G212" s="63"/>
      <c r="H212" s="62"/>
      <c r="I212" s="62"/>
      <c r="J212" s="62"/>
      <c r="K212" s="62"/>
      <c r="L212" s="199"/>
      <c r="M212" s="199"/>
      <c r="N212" s="199"/>
    </row>
    <row r="213" spans="1:14" s="36" customFormat="1" ht="15.75" customHeight="1">
      <c r="B213" s="264"/>
      <c r="C213" s="267"/>
      <c r="D213" s="27" t="s">
        <v>85</v>
      </c>
      <c r="E213" s="63">
        <v>816</v>
      </c>
      <c r="F213" s="63">
        <v>816</v>
      </c>
      <c r="G213" s="63">
        <v>816</v>
      </c>
      <c r="H213" s="62">
        <v>47.1</v>
      </c>
      <c r="I213" s="62">
        <v>7.2</v>
      </c>
      <c r="J213" s="62">
        <v>22.5</v>
      </c>
      <c r="K213" s="62">
        <v>18.3</v>
      </c>
      <c r="L213" s="199">
        <v>14.1</v>
      </c>
      <c r="M213" s="199">
        <v>2</v>
      </c>
      <c r="N213" s="199">
        <v>8.6</v>
      </c>
    </row>
    <row r="214" spans="1:14" s="36" customFormat="1" ht="15.75" customHeight="1">
      <c r="B214" s="265"/>
      <c r="C214" s="268"/>
      <c r="D214" s="27" t="s">
        <v>90</v>
      </c>
      <c r="E214" s="63"/>
      <c r="F214" s="63"/>
      <c r="G214" s="63"/>
      <c r="H214" s="62"/>
      <c r="I214" s="62"/>
      <c r="J214" s="62"/>
      <c r="K214" s="121"/>
      <c r="L214" s="199"/>
      <c r="M214" s="199"/>
      <c r="N214" s="199"/>
    </row>
    <row r="215" spans="1:14" s="36" customFormat="1" ht="15.75" customHeight="1">
      <c r="B215" s="59"/>
      <c r="C215" s="60"/>
      <c r="D215" s="27"/>
      <c r="E215" s="63"/>
      <c r="F215" s="63"/>
      <c r="G215" s="63"/>
      <c r="H215" s="62"/>
      <c r="I215" s="62"/>
      <c r="J215" s="62"/>
      <c r="K215" s="121"/>
      <c r="L215" s="199"/>
      <c r="M215" s="199"/>
      <c r="N215" s="199"/>
    </row>
    <row r="216" spans="1:14" s="124" customFormat="1" ht="11.25" customHeight="1">
      <c r="A216" s="24"/>
      <c r="B216" s="24"/>
      <c r="C216" s="152"/>
      <c r="D216" s="29"/>
      <c r="E216" s="24"/>
      <c r="F216" s="24"/>
      <c r="G216" s="24"/>
      <c r="H216" s="24"/>
      <c r="I216" s="24"/>
      <c r="J216" s="24"/>
    </row>
    <row r="217" spans="1:14" s="124" customFormat="1" ht="31.5">
      <c r="A217" s="29" t="s">
        <v>127</v>
      </c>
      <c r="B217" s="30"/>
      <c r="C217" s="153"/>
      <c r="D217" s="29"/>
      <c r="E217" s="24"/>
      <c r="F217" s="24"/>
      <c r="G217" s="154"/>
      <c r="H217" s="154"/>
      <c r="I217" s="24"/>
      <c r="J217" s="154" t="s">
        <v>376</v>
      </c>
    </row>
    <row r="218" spans="1:14" s="124" customFormat="1" ht="15.75">
      <c r="A218" s="29"/>
      <c r="B218" s="253" t="s">
        <v>3</v>
      </c>
      <c r="C218" s="253"/>
      <c r="D218" s="29"/>
      <c r="E218" s="24"/>
      <c r="F218" s="24"/>
      <c r="G218" s="254" t="s">
        <v>124</v>
      </c>
      <c r="H218" s="254"/>
      <c r="I218" s="24"/>
      <c r="J218" s="155" t="s">
        <v>123</v>
      </c>
    </row>
    <row r="219" spans="1:14" s="124" customFormat="1">
      <c r="A219" s="24"/>
      <c r="B219" s="24"/>
      <c r="C219" s="152"/>
      <c r="D219" s="29"/>
      <c r="E219" s="24" t="s">
        <v>126</v>
      </c>
      <c r="F219" s="24"/>
      <c r="G219" s="24"/>
      <c r="H219" s="24"/>
      <c r="I219" s="24"/>
      <c r="J219" s="24"/>
    </row>
    <row r="220" spans="1:14" s="124" customFormat="1">
      <c r="A220" s="29" t="s">
        <v>125</v>
      </c>
      <c r="B220" s="30"/>
      <c r="C220" s="153"/>
      <c r="D220" s="29"/>
      <c r="E220" s="24"/>
      <c r="F220" s="24"/>
      <c r="G220" s="154"/>
      <c r="H220" s="154"/>
      <c r="I220" s="24"/>
      <c r="J220" s="154" t="s">
        <v>377</v>
      </c>
    </row>
    <row r="221" spans="1:14" s="124" customFormat="1" ht="15.75">
      <c r="A221" s="29"/>
      <c r="B221" s="253" t="s">
        <v>3</v>
      </c>
      <c r="C221" s="253"/>
      <c r="D221" s="29"/>
      <c r="E221" s="24"/>
      <c r="F221" s="24"/>
      <c r="G221" s="254" t="s">
        <v>124</v>
      </c>
      <c r="H221" s="254"/>
      <c r="I221" s="24"/>
      <c r="J221" s="155" t="s">
        <v>123</v>
      </c>
    </row>
  </sheetData>
  <mergeCells count="334">
    <mergeCell ref="B6:B7"/>
    <mergeCell ref="B14:B18"/>
    <mergeCell ref="C14:C18"/>
    <mergeCell ref="B40:B44"/>
    <mergeCell ref="C40:C44"/>
    <mergeCell ref="B9:B13"/>
    <mergeCell ref="C9:C13"/>
    <mergeCell ref="C6:C7"/>
    <mergeCell ref="B19:B23"/>
    <mergeCell ref="C19:C23"/>
    <mergeCell ref="B24:B28"/>
    <mergeCell ref="C24:C28"/>
    <mergeCell ref="B29:B33"/>
    <mergeCell ref="C29:C33"/>
    <mergeCell ref="C34:C38"/>
    <mergeCell ref="IP115:IP119"/>
    <mergeCell ref="D6:D7"/>
    <mergeCell ref="IH115:IH119"/>
    <mergeCell ref="II115:II119"/>
    <mergeCell ref="IJ115:IJ119"/>
    <mergeCell ref="IK115:IK119"/>
    <mergeCell ref="IN115:IN119"/>
    <mergeCell ref="IO115:IO119"/>
    <mergeCell ref="IF115:IF119"/>
    <mergeCell ref="IL115:IL119"/>
    <mergeCell ref="HQ115:HQ119"/>
    <mergeCell ref="HR115:HR119"/>
    <mergeCell ref="HS115:HS119"/>
    <mergeCell ref="GZ115:GZ119"/>
    <mergeCell ref="HA115:HA119"/>
    <mergeCell ref="HB115:HB119"/>
    <mergeCell ref="HC115:HC119"/>
    <mergeCell ref="HL115:HL119"/>
    <mergeCell ref="HM115:HM119"/>
    <mergeCell ref="HH115:HH119"/>
    <mergeCell ref="HI115:HI119"/>
    <mergeCell ref="GR115:GR119"/>
    <mergeCell ref="GS115:GS119"/>
    <mergeCell ref="GT115:GT119"/>
    <mergeCell ref="C45:C49"/>
    <mergeCell ref="HJ115:HJ119"/>
    <mergeCell ref="HK115:HK119"/>
    <mergeCell ref="HN115:HN119"/>
    <mergeCell ref="HD115:HD119"/>
    <mergeCell ref="HE115:HE119"/>
    <mergeCell ref="HF115:HF119"/>
    <mergeCell ref="HG115:HG119"/>
    <mergeCell ref="IM115:IM119"/>
    <mergeCell ref="ID115:ID119"/>
    <mergeCell ref="IE115:IE119"/>
    <mergeCell ref="IB115:IB119"/>
    <mergeCell ref="IC115:IC119"/>
    <mergeCell ref="IG115:IG119"/>
    <mergeCell ref="HO115:HO119"/>
    <mergeCell ref="HX115:HX119"/>
    <mergeCell ref="HY115:HY119"/>
    <mergeCell ref="HZ115:HZ119"/>
    <mergeCell ref="IA115:IA119"/>
    <mergeCell ref="HT115:HT119"/>
    <mergeCell ref="HU115:HU119"/>
    <mergeCell ref="HV115:HV119"/>
    <mergeCell ref="HW115:HW119"/>
    <mergeCell ref="HP115:HP119"/>
    <mergeCell ref="GU115:GU119"/>
    <mergeCell ref="GV115:GV119"/>
    <mergeCell ref="GW115:GW119"/>
    <mergeCell ref="GX115:GX119"/>
    <mergeCell ref="GY115:GY119"/>
    <mergeCell ref="GH115:GH119"/>
    <mergeCell ref="GI115:GI119"/>
    <mergeCell ref="GJ115:GJ119"/>
    <mergeCell ref="GK115:GK119"/>
    <mergeCell ref="GN115:GN119"/>
    <mergeCell ref="GO115:GO119"/>
    <mergeCell ref="GP115:GP119"/>
    <mergeCell ref="GQ115:GQ119"/>
    <mergeCell ref="GD115:GD119"/>
    <mergeCell ref="GE115:GE119"/>
    <mergeCell ref="GF115:GF119"/>
    <mergeCell ref="GG115:GG119"/>
    <mergeCell ref="GL115:GL119"/>
    <mergeCell ref="GM115:GM119"/>
    <mergeCell ref="GC115:GC119"/>
    <mergeCell ref="FT115:FT119"/>
    <mergeCell ref="FU115:FU119"/>
    <mergeCell ref="FV115:FV119"/>
    <mergeCell ref="FW115:FW119"/>
    <mergeCell ref="GB115:GB119"/>
    <mergeCell ref="FX115:FX119"/>
    <mergeCell ref="FY115:FY119"/>
    <mergeCell ref="FN115:FN119"/>
    <mergeCell ref="FO115:FO119"/>
    <mergeCell ref="FZ115:FZ119"/>
    <mergeCell ref="GA115:GA119"/>
    <mergeCell ref="FS115:FS119"/>
    <mergeCell ref="FL115:FL119"/>
    <mergeCell ref="FM115:FM119"/>
    <mergeCell ref="FR115:FR119"/>
    <mergeCell ref="FB115:FB119"/>
    <mergeCell ref="FC115:FC119"/>
    <mergeCell ref="FD115:FD119"/>
    <mergeCell ref="FE115:FE119"/>
    <mergeCell ref="FP115:FP119"/>
    <mergeCell ref="FQ115:FQ119"/>
    <mergeCell ref="FH115:FH119"/>
    <mergeCell ref="FI115:FI119"/>
    <mergeCell ref="FK115:FK119"/>
    <mergeCell ref="EV115:EV119"/>
    <mergeCell ref="EW115:EW119"/>
    <mergeCell ref="EX115:EX119"/>
    <mergeCell ref="EY115:EY119"/>
    <mergeCell ref="EZ115:EZ119"/>
    <mergeCell ref="FA115:FA119"/>
    <mergeCell ref="FF115:FF119"/>
    <mergeCell ref="FG115:FG119"/>
    <mergeCell ref="FJ115:FJ119"/>
    <mergeCell ref="EU115:EU119"/>
    <mergeCell ref="DX115:DX119"/>
    <mergeCell ref="DY115:DY119"/>
    <mergeCell ref="DZ115:DZ119"/>
    <mergeCell ref="EA115:EA119"/>
    <mergeCell ref="ED115:ED119"/>
    <mergeCell ref="EE115:EE119"/>
    <mergeCell ref="EF115:EF119"/>
    <mergeCell ref="EG115:EG119"/>
    <mergeCell ref="ER115:ER119"/>
    <mergeCell ref="ES115:ES119"/>
    <mergeCell ref="EH115:EH119"/>
    <mergeCell ref="EI115:EI119"/>
    <mergeCell ref="EJ115:EJ119"/>
    <mergeCell ref="EK115:EK119"/>
    <mergeCell ref="EL115:EL119"/>
    <mergeCell ref="EM115:EM119"/>
    <mergeCell ref="EN115:EN119"/>
    <mergeCell ref="EO115:EO119"/>
    <mergeCell ref="EP115:EP119"/>
    <mergeCell ref="EQ115:EQ119"/>
    <mergeCell ref="EB115:EB119"/>
    <mergeCell ref="EC115:EC119"/>
    <mergeCell ref="DR115:DR119"/>
    <mergeCell ref="DS115:DS119"/>
    <mergeCell ref="DT115:DT119"/>
    <mergeCell ref="DU115:DU119"/>
    <mergeCell ref="DV115:DV119"/>
    <mergeCell ref="DW115:DW119"/>
    <mergeCell ref="ET115:ET119"/>
    <mergeCell ref="DD115:DD119"/>
    <mergeCell ref="DE115:DE119"/>
    <mergeCell ref="DP115:DP119"/>
    <mergeCell ref="DQ115:DQ119"/>
    <mergeCell ref="DF115:DF119"/>
    <mergeCell ref="DG115:DG119"/>
    <mergeCell ref="DH115:DH119"/>
    <mergeCell ref="DI115:DI119"/>
    <mergeCell ref="DJ115:DJ119"/>
    <mergeCell ref="DK115:DK119"/>
    <mergeCell ref="DL115:DL119"/>
    <mergeCell ref="DM115:DM119"/>
    <mergeCell ref="DN115:DN119"/>
    <mergeCell ref="DO115:DO119"/>
    <mergeCell ref="CT115:CT119"/>
    <mergeCell ref="CU115:CU119"/>
    <mergeCell ref="CZ115:CZ119"/>
    <mergeCell ref="DA115:DA119"/>
    <mergeCell ref="DB115:DB119"/>
    <mergeCell ref="DC115:DC119"/>
    <mergeCell ref="CV115:CV119"/>
    <mergeCell ref="CW115:CW119"/>
    <mergeCell ref="CL115:CL119"/>
    <mergeCell ref="CM115:CM119"/>
    <mergeCell ref="CN115:CN119"/>
    <mergeCell ref="CO115:CO119"/>
    <mergeCell ref="CP115:CP119"/>
    <mergeCell ref="CQ115:CQ119"/>
    <mergeCell ref="CR115:CR119"/>
    <mergeCell ref="CS115:CS119"/>
    <mergeCell ref="CX115:CX119"/>
    <mergeCell ref="CY115:CY119"/>
    <mergeCell ref="CB115:CB119"/>
    <mergeCell ref="CC115:CC119"/>
    <mergeCell ref="CD115:CD119"/>
    <mergeCell ref="CE115:CE119"/>
    <mergeCell ref="CH115:CH119"/>
    <mergeCell ref="CI115:CI119"/>
    <mergeCell ref="CJ115:CJ119"/>
    <mergeCell ref="CK115:CK119"/>
    <mergeCell ref="CF115:CF119"/>
    <mergeCell ref="CG115:CG119"/>
    <mergeCell ref="BV115:BV119"/>
    <mergeCell ref="BW115:BW119"/>
    <mergeCell ref="BX115:BX119"/>
    <mergeCell ref="BY115:BY119"/>
    <mergeCell ref="BZ115:BZ119"/>
    <mergeCell ref="CA115:CA119"/>
    <mergeCell ref="BU115:BU119"/>
    <mergeCell ref="BJ115:BJ119"/>
    <mergeCell ref="BK115:BK119"/>
    <mergeCell ref="BL115:BL119"/>
    <mergeCell ref="BM115:BM119"/>
    <mergeCell ref="BN115:BN119"/>
    <mergeCell ref="BO115:BO119"/>
    <mergeCell ref="BP115:BP119"/>
    <mergeCell ref="BQ115:BQ119"/>
    <mergeCell ref="BR115:BR119"/>
    <mergeCell ref="BG115:BG119"/>
    <mergeCell ref="AZ115:AZ119"/>
    <mergeCell ref="BA115:BA119"/>
    <mergeCell ref="BH115:BH119"/>
    <mergeCell ref="BI115:BI119"/>
    <mergeCell ref="BT115:BT119"/>
    <mergeCell ref="BS115:BS119"/>
    <mergeCell ref="AU115:AU119"/>
    <mergeCell ref="AX115:AX119"/>
    <mergeCell ref="AY115:AY119"/>
    <mergeCell ref="BD115:BD119"/>
    <mergeCell ref="BE115:BE119"/>
    <mergeCell ref="BF115:BF119"/>
    <mergeCell ref="BB115:BB119"/>
    <mergeCell ref="BC115:BC119"/>
    <mergeCell ref="AW115:AW119"/>
    <mergeCell ref="AP115:AP119"/>
    <mergeCell ref="Y115:Y119"/>
    <mergeCell ref="Z115:Z119"/>
    <mergeCell ref="AQ115:AQ119"/>
    <mergeCell ref="AR115:AR119"/>
    <mergeCell ref="AS115:AS119"/>
    <mergeCell ref="AT115:AT119"/>
    <mergeCell ref="AC115:AC119"/>
    <mergeCell ref="AV115:AV119"/>
    <mergeCell ref="AF115:AF119"/>
    <mergeCell ref="AG115:AG119"/>
    <mergeCell ref="AH115:AH119"/>
    <mergeCell ref="AI115:AI119"/>
    <mergeCell ref="AL115:AL119"/>
    <mergeCell ref="AN115:AN119"/>
    <mergeCell ref="AO115:AO119"/>
    <mergeCell ref="AM115:AM119"/>
    <mergeCell ref="AJ115:AJ119"/>
    <mergeCell ref="AK115:AK119"/>
    <mergeCell ref="A115:A119"/>
    <mergeCell ref="B130:B134"/>
    <mergeCell ref="C130:C134"/>
    <mergeCell ref="B120:B124"/>
    <mergeCell ref="C120:C124"/>
    <mergeCell ref="X115:X119"/>
    <mergeCell ref="O115:O119"/>
    <mergeCell ref="P115:P119"/>
    <mergeCell ref="Q115:Q119"/>
    <mergeCell ref="B125:B129"/>
    <mergeCell ref="C125:C129"/>
    <mergeCell ref="R115:R119"/>
    <mergeCell ref="S115:S119"/>
    <mergeCell ref="T115:T119"/>
    <mergeCell ref="U115:U119"/>
    <mergeCell ref="V115:V119"/>
    <mergeCell ref="W115:W119"/>
    <mergeCell ref="B50:B54"/>
    <mergeCell ref="B34:B38"/>
    <mergeCell ref="C50:C54"/>
    <mergeCell ref="B45:B49"/>
    <mergeCell ref="IU115:IU119"/>
    <mergeCell ref="C115:C119"/>
    <mergeCell ref="IQ115:IQ119"/>
    <mergeCell ref="IR115:IR119"/>
    <mergeCell ref="IS115:IS119"/>
    <mergeCell ref="IT115:IT119"/>
    <mergeCell ref="AD115:AD119"/>
    <mergeCell ref="AE115:AE119"/>
    <mergeCell ref="B105:B109"/>
    <mergeCell ref="B110:B114"/>
    <mergeCell ref="C100:C104"/>
    <mergeCell ref="C105:C109"/>
    <mergeCell ref="C110:C114"/>
    <mergeCell ref="C60:C64"/>
    <mergeCell ref="B60:B64"/>
    <mergeCell ref="B100:B104"/>
    <mergeCell ref="B55:B59"/>
    <mergeCell ref="C55:C59"/>
    <mergeCell ref="AA115:AA119"/>
    <mergeCell ref="AB115:AB119"/>
    <mergeCell ref="C195:C199"/>
    <mergeCell ref="B200:B204"/>
    <mergeCell ref="C200:C204"/>
    <mergeCell ref="C170:C174"/>
    <mergeCell ref="B195:B199"/>
    <mergeCell ref="B160:B164"/>
    <mergeCell ref="B210:B214"/>
    <mergeCell ref="C210:C214"/>
    <mergeCell ref="B175:B179"/>
    <mergeCell ref="C180:C184"/>
    <mergeCell ref="B180:B184"/>
    <mergeCell ref="C185:C189"/>
    <mergeCell ref="C190:C194"/>
    <mergeCell ref="B185:B189"/>
    <mergeCell ref="C175:C179"/>
    <mergeCell ref="C80:C84"/>
    <mergeCell ref="C85:C89"/>
    <mergeCell ref="B190:B194"/>
    <mergeCell ref="C145:C149"/>
    <mergeCell ref="B150:B154"/>
    <mergeCell ref="C150:C154"/>
    <mergeCell ref="C165:C169"/>
    <mergeCell ref="B135:B139"/>
    <mergeCell ref="C135:C139"/>
    <mergeCell ref="B155:B159"/>
    <mergeCell ref="C155:C159"/>
    <mergeCell ref="B140:B144"/>
    <mergeCell ref="C140:C144"/>
    <mergeCell ref="B95:B99"/>
    <mergeCell ref="C95:C99"/>
    <mergeCell ref="E6:N6"/>
    <mergeCell ref="B218:C218"/>
    <mergeCell ref="G218:H218"/>
    <mergeCell ref="B221:C221"/>
    <mergeCell ref="G221:H221"/>
    <mergeCell ref="B90:B94"/>
    <mergeCell ref="C90:C94"/>
    <mergeCell ref="B4:M4"/>
    <mergeCell ref="H2:M2"/>
    <mergeCell ref="B115:B119"/>
    <mergeCell ref="B170:B174"/>
    <mergeCell ref="B205:B209"/>
    <mergeCell ref="C205:C209"/>
    <mergeCell ref="C160:C164"/>
    <mergeCell ref="B165:B169"/>
    <mergeCell ref="B145:B149"/>
    <mergeCell ref="C65:C69"/>
    <mergeCell ref="B65:B69"/>
    <mergeCell ref="B70:B74"/>
    <mergeCell ref="B75:B79"/>
    <mergeCell ref="B80:B84"/>
    <mergeCell ref="B85:B89"/>
    <mergeCell ref="C70:C74"/>
    <mergeCell ref="C75:C79"/>
  </mergeCells>
  <phoneticPr fontId="2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47" firstPageNumber="163" fitToHeight="5" orientation="landscape" r:id="rId1"/>
  <headerFooter scaleWithDoc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J224"/>
  <sheetViews>
    <sheetView view="pageBreakPreview" zoomScale="81" zoomScaleNormal="70" zoomScaleSheetLayoutView="8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8" sqref="H8"/>
    </sheetView>
  </sheetViews>
  <sheetFormatPr defaultRowHeight="12.75"/>
  <cols>
    <col min="1" max="1" width="27.85546875" style="160" customWidth="1"/>
    <col min="2" max="2" width="43.42578125" style="160" customWidth="1"/>
    <col min="3" max="3" width="39.7109375" style="160" customWidth="1"/>
    <col min="4" max="4" width="6.42578125" style="178" bestFit="1" customWidth="1"/>
    <col min="5" max="5" width="6.85546875" style="160" customWidth="1"/>
    <col min="6" max="6" width="18.28515625" style="160" customWidth="1"/>
    <col min="7" max="7" width="10.28515625" style="160" customWidth="1"/>
    <col min="8" max="8" width="16.28515625" style="160" customWidth="1"/>
    <col min="9" max="9" width="17.28515625" style="160" customWidth="1"/>
    <col min="10" max="10" width="19.85546875" style="160" customWidth="1"/>
    <col min="11" max="16384" width="9.140625" style="160"/>
  </cols>
  <sheetData>
    <row r="1" spans="1:10" s="122" customFormat="1" ht="18.75">
      <c r="A1" s="53"/>
      <c r="B1" s="53"/>
      <c r="C1" s="53"/>
      <c r="D1" s="162"/>
      <c r="E1" s="54"/>
      <c r="F1" s="54"/>
      <c r="G1" s="54"/>
      <c r="H1" s="54"/>
      <c r="I1" s="54"/>
      <c r="J1" s="54" t="s">
        <v>157</v>
      </c>
    </row>
    <row r="2" spans="1:10" s="122" customFormat="1" ht="3" customHeight="1">
      <c r="A2" s="53"/>
      <c r="B2" s="53"/>
      <c r="C2" s="53"/>
      <c r="D2" s="162"/>
      <c r="E2" s="54"/>
      <c r="F2" s="54"/>
      <c r="G2" s="54"/>
      <c r="H2" s="54"/>
      <c r="I2" s="54"/>
      <c r="J2" s="54"/>
    </row>
    <row r="3" spans="1:10" s="122" customFormat="1" ht="87.75" customHeight="1">
      <c r="A3" s="303" t="s">
        <v>411</v>
      </c>
      <c r="B3" s="303"/>
      <c r="C3" s="303"/>
      <c r="D3" s="53"/>
      <c r="E3" s="55"/>
      <c r="F3" s="55"/>
      <c r="G3" s="55"/>
      <c r="H3" s="55"/>
      <c r="I3" s="55"/>
      <c r="J3" s="55"/>
    </row>
    <row r="4" spans="1:10" s="124" customFormat="1">
      <c r="A4" s="123"/>
      <c r="B4" s="123"/>
      <c r="C4" s="123"/>
      <c r="D4" s="163"/>
      <c r="E4" s="56"/>
      <c r="F4" s="56"/>
      <c r="G4" s="56"/>
      <c r="H4" s="56"/>
      <c r="I4" s="56"/>
      <c r="J4" s="56"/>
    </row>
    <row r="5" spans="1:10" s="124" customFormat="1" ht="110.25">
      <c r="A5" s="330" t="s">
        <v>134</v>
      </c>
      <c r="B5" s="329" t="s">
        <v>2</v>
      </c>
      <c r="C5" s="329" t="s">
        <v>11</v>
      </c>
      <c r="D5" s="164" t="s">
        <v>142</v>
      </c>
      <c r="E5" s="125"/>
      <c r="F5" s="125"/>
      <c r="G5" s="125"/>
      <c r="H5" s="125" t="s">
        <v>10</v>
      </c>
      <c r="I5" s="125"/>
      <c r="J5" s="125"/>
    </row>
    <row r="6" spans="1:10" s="127" customFormat="1" ht="67.5" customHeight="1">
      <c r="A6" s="330"/>
      <c r="B6" s="329"/>
      <c r="C6" s="329"/>
      <c r="D6" s="164" t="s">
        <v>135</v>
      </c>
      <c r="E6" s="126" t="s">
        <v>86</v>
      </c>
      <c r="F6" s="126" t="s">
        <v>136</v>
      </c>
      <c r="G6" s="126" t="s">
        <v>137</v>
      </c>
      <c r="H6" s="126" t="s">
        <v>166</v>
      </c>
      <c r="I6" s="126" t="s">
        <v>167</v>
      </c>
      <c r="J6" s="126" t="s">
        <v>152</v>
      </c>
    </row>
    <row r="7" spans="1:10" s="124" customFormat="1" ht="15.75">
      <c r="A7" s="128">
        <v>1</v>
      </c>
      <c r="B7" s="126">
        <v>2</v>
      </c>
      <c r="C7" s="126">
        <v>3</v>
      </c>
      <c r="D7" s="164">
        <v>4</v>
      </c>
      <c r="E7" s="126">
        <v>5</v>
      </c>
      <c r="F7" s="126">
        <v>6</v>
      </c>
      <c r="G7" s="126">
        <v>7</v>
      </c>
      <c r="H7" s="126">
        <v>8</v>
      </c>
      <c r="I7" s="126">
        <v>9</v>
      </c>
      <c r="J7" s="126">
        <v>10</v>
      </c>
    </row>
    <row r="8" spans="1:10" s="131" customFormat="1" ht="15.75">
      <c r="A8" s="334" t="s">
        <v>120</v>
      </c>
      <c r="B8" s="336" t="s">
        <v>385</v>
      </c>
      <c r="C8" s="129" t="s">
        <v>88</v>
      </c>
      <c r="D8" s="165"/>
      <c r="E8" s="130"/>
      <c r="F8" s="130"/>
      <c r="G8" s="130"/>
      <c r="H8" s="181">
        <f>H9+H10+H11+H12</f>
        <v>818434.00000000012</v>
      </c>
      <c r="I8" s="181">
        <f>I9+I10+I11+I12</f>
        <v>818178.3</v>
      </c>
      <c r="J8" s="181">
        <f>J9+J10+J11+J12</f>
        <v>818178.3</v>
      </c>
    </row>
    <row r="9" spans="1:10" s="131" customFormat="1" ht="15.75">
      <c r="A9" s="335"/>
      <c r="B9" s="336"/>
      <c r="C9" s="129" t="s">
        <v>121</v>
      </c>
      <c r="D9" s="180"/>
      <c r="E9" s="132"/>
      <c r="F9" s="133"/>
      <c r="G9" s="130"/>
      <c r="H9" s="181">
        <f t="shared" ref="H9:J12" si="0">H15+H35+H95+H190</f>
        <v>35616</v>
      </c>
      <c r="I9" s="181">
        <f t="shared" si="0"/>
        <v>35591</v>
      </c>
      <c r="J9" s="181">
        <f t="shared" si="0"/>
        <v>35591</v>
      </c>
    </row>
    <row r="10" spans="1:10" s="131" customFormat="1" ht="15.75">
      <c r="A10" s="335"/>
      <c r="B10" s="336"/>
      <c r="C10" s="129" t="s">
        <v>138</v>
      </c>
      <c r="D10" s="166"/>
      <c r="E10" s="132"/>
      <c r="F10" s="132"/>
      <c r="G10" s="130"/>
      <c r="H10" s="181">
        <f t="shared" si="0"/>
        <v>449141.40000000008</v>
      </c>
      <c r="I10" s="181">
        <f t="shared" si="0"/>
        <v>448910.70000000007</v>
      </c>
      <c r="J10" s="181">
        <f t="shared" si="0"/>
        <v>448910.70000000007</v>
      </c>
    </row>
    <row r="11" spans="1:10" s="131" customFormat="1" ht="15.75">
      <c r="A11" s="335"/>
      <c r="B11" s="336"/>
      <c r="C11" s="129" t="s">
        <v>85</v>
      </c>
      <c r="D11" s="166"/>
      <c r="E11" s="132"/>
      <c r="F11" s="132"/>
      <c r="G11" s="130"/>
      <c r="H11" s="181">
        <f t="shared" si="0"/>
        <v>332219.5</v>
      </c>
      <c r="I11" s="181">
        <f t="shared" si="0"/>
        <v>332219.5</v>
      </c>
      <c r="J11" s="181">
        <f t="shared" si="0"/>
        <v>332219.5</v>
      </c>
    </row>
    <row r="12" spans="1:10" s="131" customFormat="1" ht="15.75">
      <c r="A12" s="335"/>
      <c r="B12" s="336"/>
      <c r="C12" s="134" t="s">
        <v>90</v>
      </c>
      <c r="D12" s="167"/>
      <c r="E12" s="132"/>
      <c r="F12" s="132"/>
      <c r="G12" s="135"/>
      <c r="H12" s="181">
        <f t="shared" si="0"/>
        <v>1457.1</v>
      </c>
      <c r="I12" s="181">
        <f t="shared" si="0"/>
        <v>1457.1</v>
      </c>
      <c r="J12" s="181">
        <f t="shared" si="0"/>
        <v>1457.1</v>
      </c>
    </row>
    <row r="13" spans="1:10" s="131" customFormat="1" ht="18.75">
      <c r="A13" s="136" t="s">
        <v>91</v>
      </c>
      <c r="B13" s="132"/>
      <c r="C13" s="137"/>
      <c r="D13" s="168"/>
      <c r="E13" s="126"/>
      <c r="F13" s="126"/>
      <c r="G13" s="126"/>
      <c r="H13" s="112"/>
      <c r="I13" s="112"/>
      <c r="J13" s="112"/>
    </row>
    <row r="14" spans="1:10" s="124" customFormat="1" ht="15.75">
      <c r="A14" s="311" t="s">
        <v>13</v>
      </c>
      <c r="B14" s="332" t="s">
        <v>63</v>
      </c>
      <c r="C14" s="129" t="s">
        <v>88</v>
      </c>
      <c r="D14" s="169"/>
      <c r="E14" s="126"/>
      <c r="F14" s="126"/>
      <c r="G14" s="126"/>
      <c r="H14" s="249">
        <f>H15+H16+H17+H18</f>
        <v>139769.29999999999</v>
      </c>
      <c r="I14" s="249">
        <f>I15+I16+I17+I18</f>
        <v>139769.29999999999</v>
      </c>
      <c r="J14" s="249">
        <f>J15+J16+J17+J18</f>
        <v>139769.29999999999</v>
      </c>
    </row>
    <row r="15" spans="1:10" s="124" customFormat="1" ht="15.75">
      <c r="A15" s="331"/>
      <c r="B15" s="320"/>
      <c r="C15" s="129" t="s">
        <v>121</v>
      </c>
      <c r="D15" s="170"/>
      <c r="E15" s="132"/>
      <c r="F15" s="132"/>
      <c r="G15" s="130"/>
      <c r="H15" s="110">
        <f>H20+H25+H30</f>
        <v>0</v>
      </c>
      <c r="I15" s="110">
        <f>I20+I25+I30</f>
        <v>0</v>
      </c>
      <c r="J15" s="110">
        <f>J20+J25+J30</f>
        <v>0</v>
      </c>
    </row>
    <row r="16" spans="1:10" s="124" customFormat="1" ht="15.75">
      <c r="A16" s="331"/>
      <c r="B16" s="320"/>
      <c r="C16" s="129" t="s">
        <v>138</v>
      </c>
      <c r="D16" s="170"/>
      <c r="E16" s="132"/>
      <c r="F16" s="132"/>
      <c r="G16" s="130"/>
      <c r="H16" s="110">
        <f t="shared" ref="H16:J18" si="1">H21+H26+H31</f>
        <v>80122.900000000009</v>
      </c>
      <c r="I16" s="110">
        <f t="shared" si="1"/>
        <v>80122.900000000009</v>
      </c>
      <c r="J16" s="110">
        <f t="shared" si="1"/>
        <v>80122.900000000009</v>
      </c>
    </row>
    <row r="17" spans="1:10" s="124" customFormat="1" ht="15.75">
      <c r="A17" s="331"/>
      <c r="B17" s="320"/>
      <c r="C17" s="129" t="s">
        <v>85</v>
      </c>
      <c r="D17" s="170"/>
      <c r="E17" s="132"/>
      <c r="F17" s="132"/>
      <c r="G17" s="130"/>
      <c r="H17" s="110">
        <f t="shared" si="1"/>
        <v>59612.399999999994</v>
      </c>
      <c r="I17" s="110">
        <f t="shared" si="1"/>
        <v>59612.399999999994</v>
      </c>
      <c r="J17" s="110">
        <f t="shared" si="1"/>
        <v>59612.399999999994</v>
      </c>
    </row>
    <row r="18" spans="1:10" s="124" customFormat="1" ht="15.75">
      <c r="A18" s="331"/>
      <c r="B18" s="333"/>
      <c r="C18" s="134" t="s">
        <v>90</v>
      </c>
      <c r="D18" s="170"/>
      <c r="E18" s="132"/>
      <c r="F18" s="132"/>
      <c r="G18" s="130"/>
      <c r="H18" s="110">
        <f t="shared" si="1"/>
        <v>34</v>
      </c>
      <c r="I18" s="110">
        <f t="shared" si="1"/>
        <v>34</v>
      </c>
      <c r="J18" s="110">
        <f t="shared" si="1"/>
        <v>34</v>
      </c>
    </row>
    <row r="19" spans="1:10" s="124" customFormat="1" ht="15.75">
      <c r="A19" s="314" t="s">
        <v>131</v>
      </c>
      <c r="B19" s="314" t="s">
        <v>92</v>
      </c>
      <c r="C19" s="138" t="s">
        <v>88</v>
      </c>
      <c r="D19" s="168"/>
      <c r="E19" s="126"/>
      <c r="F19" s="126"/>
      <c r="G19" s="126"/>
      <c r="H19" s="110">
        <f>H21+H22+H23</f>
        <v>106589.40000000001</v>
      </c>
      <c r="I19" s="110">
        <f>I21+I22+I23</f>
        <v>106589.40000000001</v>
      </c>
      <c r="J19" s="110">
        <f>J21+J22+J23</f>
        <v>106589.40000000001</v>
      </c>
    </row>
    <row r="20" spans="1:10" s="124" customFormat="1" ht="15.75">
      <c r="A20" s="314"/>
      <c r="B20" s="314"/>
      <c r="C20" s="138" t="s">
        <v>121</v>
      </c>
      <c r="D20" s="168"/>
      <c r="E20" s="126"/>
      <c r="F20" s="126"/>
      <c r="G20" s="126"/>
      <c r="H20" s="99"/>
      <c r="I20" s="99"/>
      <c r="J20" s="99"/>
    </row>
    <row r="21" spans="1:10" s="124" customFormat="1" ht="15.75">
      <c r="A21" s="314"/>
      <c r="B21" s="314"/>
      <c r="C21" s="138" t="s">
        <v>138</v>
      </c>
      <c r="D21" s="168" t="s">
        <v>89</v>
      </c>
      <c r="E21" s="105" t="s">
        <v>87</v>
      </c>
      <c r="F21" s="105" t="s">
        <v>278</v>
      </c>
      <c r="G21" s="126">
        <v>111.119</v>
      </c>
      <c r="H21" s="119">
        <v>78126.600000000006</v>
      </c>
      <c r="I21" s="119">
        <v>78126.600000000006</v>
      </c>
      <c r="J21" s="119">
        <v>78126.600000000006</v>
      </c>
    </row>
    <row r="22" spans="1:10" s="124" customFormat="1" ht="15.75">
      <c r="A22" s="314"/>
      <c r="B22" s="314"/>
      <c r="C22" s="138" t="s">
        <v>85</v>
      </c>
      <c r="D22" s="168" t="s">
        <v>89</v>
      </c>
      <c r="E22" s="105" t="s">
        <v>87</v>
      </c>
      <c r="F22" s="105" t="s">
        <v>276</v>
      </c>
      <c r="G22" s="126">
        <v>111.119</v>
      </c>
      <c r="H22" s="119">
        <v>28462.799999999999</v>
      </c>
      <c r="I22" s="119">
        <v>28462.799999999999</v>
      </c>
      <c r="J22" s="119">
        <v>28462.799999999999</v>
      </c>
    </row>
    <row r="23" spans="1:10" s="142" customFormat="1" ht="16.5" customHeight="1" thickBot="1">
      <c r="A23" s="314"/>
      <c r="B23" s="314"/>
      <c r="C23" s="139" t="s">
        <v>90</v>
      </c>
      <c r="D23" s="171"/>
      <c r="E23" s="140"/>
      <c r="F23" s="140"/>
      <c r="G23" s="140"/>
      <c r="H23" s="141"/>
      <c r="I23" s="141"/>
      <c r="J23" s="141"/>
    </row>
    <row r="24" spans="1:10" s="124" customFormat="1" ht="15.75">
      <c r="A24" s="314" t="s">
        <v>132</v>
      </c>
      <c r="B24" s="314" t="s">
        <v>190</v>
      </c>
      <c r="C24" s="143" t="s">
        <v>88</v>
      </c>
      <c r="D24" s="172"/>
      <c r="E24" s="144"/>
      <c r="F24" s="145"/>
      <c r="G24" s="144"/>
      <c r="H24" s="179">
        <f>H25+H26+H27+H28</f>
        <v>31183.599999999999</v>
      </c>
      <c r="I24" s="179">
        <f>I25+I26+I27+I28</f>
        <v>31183.599999999999</v>
      </c>
      <c r="J24" s="179">
        <f>J25+J26+J27+J28</f>
        <v>31183.599999999999</v>
      </c>
    </row>
    <row r="25" spans="1:10" s="124" customFormat="1" ht="15.75">
      <c r="A25" s="314"/>
      <c r="B25" s="314"/>
      <c r="C25" s="138" t="s">
        <v>121</v>
      </c>
      <c r="D25" s="169"/>
      <c r="E25" s="105"/>
      <c r="F25" s="105"/>
      <c r="G25" s="126"/>
      <c r="H25" s="99"/>
      <c r="I25" s="99"/>
      <c r="J25" s="99"/>
    </row>
    <row r="26" spans="1:10" s="124" customFormat="1" ht="15.75">
      <c r="A26" s="314"/>
      <c r="B26" s="314"/>
      <c r="C26" s="138" t="s">
        <v>138</v>
      </c>
      <c r="D26" s="169"/>
      <c r="E26" s="105"/>
      <c r="F26" s="105"/>
      <c r="G26" s="126"/>
      <c r="H26" s="185"/>
      <c r="I26" s="185"/>
      <c r="J26" s="185"/>
    </row>
    <row r="27" spans="1:10" s="124" customFormat="1" ht="15.75">
      <c r="A27" s="314"/>
      <c r="B27" s="314"/>
      <c r="C27" s="138" t="s">
        <v>85</v>
      </c>
      <c r="D27" s="169" t="s">
        <v>89</v>
      </c>
      <c r="E27" s="105" t="s">
        <v>87</v>
      </c>
      <c r="F27" s="105" t="s">
        <v>276</v>
      </c>
      <c r="G27" s="126"/>
      <c r="H27" s="118">
        <v>31149.599999999999</v>
      </c>
      <c r="I27" s="118">
        <v>31149.599999999999</v>
      </c>
      <c r="J27" s="118">
        <v>31149.599999999999</v>
      </c>
    </row>
    <row r="28" spans="1:10" s="124" customFormat="1" ht="15.75">
      <c r="A28" s="314"/>
      <c r="B28" s="314"/>
      <c r="C28" s="138" t="s">
        <v>90</v>
      </c>
      <c r="D28" s="169"/>
      <c r="E28" s="105"/>
      <c r="F28" s="105"/>
      <c r="G28" s="126"/>
      <c r="H28" s="119">
        <v>34</v>
      </c>
      <c r="I28" s="119">
        <v>34</v>
      </c>
      <c r="J28" s="119">
        <v>34</v>
      </c>
    </row>
    <row r="29" spans="1:10" s="124" customFormat="1" ht="18.75" customHeight="1">
      <c r="A29" s="314" t="s">
        <v>66</v>
      </c>
      <c r="B29" s="314" t="s">
        <v>191</v>
      </c>
      <c r="C29" s="138" t="s">
        <v>88</v>
      </c>
      <c r="D29" s="173"/>
      <c r="E29" s="126"/>
      <c r="F29" s="126"/>
      <c r="G29" s="126"/>
      <c r="H29" s="182">
        <f>H30+H31+H32+H33</f>
        <v>1996.3</v>
      </c>
      <c r="I29" s="182">
        <f>I30+I31+I32+I33</f>
        <v>1996.3</v>
      </c>
      <c r="J29" s="182">
        <f>J30+J31+J32+J33</f>
        <v>1996.3</v>
      </c>
    </row>
    <row r="30" spans="1:10" s="124" customFormat="1" ht="15.75">
      <c r="A30" s="314"/>
      <c r="B30" s="314"/>
      <c r="C30" s="138" t="s">
        <v>121</v>
      </c>
      <c r="D30" s="173"/>
      <c r="E30" s="126"/>
      <c r="F30" s="126"/>
      <c r="G30" s="126"/>
      <c r="H30" s="120"/>
      <c r="I30" s="120"/>
      <c r="J30" s="120"/>
    </row>
    <row r="31" spans="1:10" s="124" customFormat="1" ht="15.75">
      <c r="A31" s="314"/>
      <c r="B31" s="314"/>
      <c r="C31" s="138" t="s">
        <v>138</v>
      </c>
      <c r="D31" s="173">
        <v>924</v>
      </c>
      <c r="E31" s="105" t="s">
        <v>87</v>
      </c>
      <c r="F31" s="105" t="s">
        <v>278</v>
      </c>
      <c r="G31" s="126">
        <v>244</v>
      </c>
      <c r="H31" s="118">
        <v>1996.3</v>
      </c>
      <c r="I31" s="118">
        <v>1996.3</v>
      </c>
      <c r="J31" s="118">
        <v>1996.3</v>
      </c>
    </row>
    <row r="32" spans="1:10" s="124" customFormat="1" ht="15.75">
      <c r="A32" s="314"/>
      <c r="B32" s="314"/>
      <c r="C32" s="138" t="s">
        <v>85</v>
      </c>
      <c r="D32" s="173"/>
      <c r="E32" s="126"/>
      <c r="F32" s="126"/>
      <c r="G32" s="126"/>
      <c r="H32" s="211"/>
      <c r="I32" s="211"/>
      <c r="J32" s="211"/>
    </row>
    <row r="33" spans="1:10" s="124" customFormat="1" ht="16.5" thickBot="1">
      <c r="A33" s="315"/>
      <c r="B33" s="315"/>
      <c r="C33" s="139" t="s">
        <v>90</v>
      </c>
      <c r="D33" s="174"/>
      <c r="E33" s="140"/>
      <c r="F33" s="140"/>
      <c r="G33" s="140"/>
      <c r="H33" s="100"/>
      <c r="I33" s="100"/>
      <c r="J33" s="100"/>
    </row>
    <row r="34" spans="1:10" s="124" customFormat="1" ht="18.75" customHeight="1">
      <c r="A34" s="311" t="s">
        <v>67</v>
      </c>
      <c r="B34" s="306" t="s">
        <v>22</v>
      </c>
      <c r="C34" s="148" t="s">
        <v>88</v>
      </c>
      <c r="D34" s="172"/>
      <c r="E34" s="144"/>
      <c r="F34" s="144"/>
      <c r="G34" s="144"/>
      <c r="H34" s="179">
        <f>H35+H36+H37+H38</f>
        <v>531802.1</v>
      </c>
      <c r="I34" s="179">
        <f t="shared" ref="I34:J34" si="2">I35+I36+I37+I38</f>
        <v>531777.1</v>
      </c>
      <c r="J34" s="179">
        <f t="shared" si="2"/>
        <v>531777.1</v>
      </c>
    </row>
    <row r="35" spans="1:10" s="124" customFormat="1" ht="15.75">
      <c r="A35" s="316"/>
      <c r="B35" s="314"/>
      <c r="C35" s="129" t="s">
        <v>121</v>
      </c>
      <c r="D35" s="170"/>
      <c r="E35" s="132"/>
      <c r="F35" s="132"/>
      <c r="G35" s="130"/>
      <c r="H35" s="110">
        <f>H40+H45+H50+H55+H60+H65+H70+H75+H80+H85+H90</f>
        <v>35616</v>
      </c>
      <c r="I35" s="110">
        <f t="shared" ref="I35:J35" si="3">I40+I45+I50+I55+I60+I65+I70+I75+I80+I85+I90</f>
        <v>35591</v>
      </c>
      <c r="J35" s="110">
        <f t="shared" si="3"/>
        <v>35591</v>
      </c>
    </row>
    <row r="36" spans="1:10" s="124" customFormat="1" ht="15.75">
      <c r="A36" s="316"/>
      <c r="B36" s="314"/>
      <c r="C36" s="129" t="s">
        <v>138</v>
      </c>
      <c r="D36" s="170"/>
      <c r="E36" s="132"/>
      <c r="F36" s="132"/>
      <c r="G36" s="130"/>
      <c r="H36" s="110">
        <f t="shared" ref="H36:J38" si="4">H41+H46+H51+H56+H61+H66+H71+H76+H81+H86+H91</f>
        <v>351737.10000000003</v>
      </c>
      <c r="I36" s="110">
        <f t="shared" si="4"/>
        <v>351737.10000000003</v>
      </c>
      <c r="J36" s="110">
        <f t="shared" si="4"/>
        <v>351737.10000000003</v>
      </c>
    </row>
    <row r="37" spans="1:10" s="124" customFormat="1" ht="15.75">
      <c r="A37" s="316"/>
      <c r="B37" s="314"/>
      <c r="C37" s="129" t="s">
        <v>85</v>
      </c>
      <c r="D37" s="170"/>
      <c r="E37" s="132"/>
      <c r="F37" s="132"/>
      <c r="G37" s="130"/>
      <c r="H37" s="110">
        <f t="shared" si="4"/>
        <v>143569.9</v>
      </c>
      <c r="I37" s="110">
        <f t="shared" si="4"/>
        <v>143569.9</v>
      </c>
      <c r="J37" s="110">
        <f t="shared" si="4"/>
        <v>143569.9</v>
      </c>
    </row>
    <row r="38" spans="1:10" s="124" customFormat="1" ht="15.75">
      <c r="A38" s="316"/>
      <c r="B38" s="314"/>
      <c r="C38" s="129" t="s">
        <v>90</v>
      </c>
      <c r="D38" s="170"/>
      <c r="E38" s="132"/>
      <c r="F38" s="132"/>
      <c r="G38" s="130"/>
      <c r="H38" s="110">
        <f t="shared" si="4"/>
        <v>879.09999999999991</v>
      </c>
      <c r="I38" s="110">
        <f t="shared" si="4"/>
        <v>879.09999999999991</v>
      </c>
      <c r="J38" s="110">
        <f t="shared" si="4"/>
        <v>879.09999999999991</v>
      </c>
    </row>
    <row r="39" spans="1:10" s="124" customFormat="1" ht="15.75">
      <c r="A39" s="314" t="s">
        <v>133</v>
      </c>
      <c r="B39" s="314" t="s">
        <v>24</v>
      </c>
      <c r="C39" s="143" t="s">
        <v>88</v>
      </c>
      <c r="D39" s="168"/>
      <c r="E39" s="126"/>
      <c r="F39" s="126"/>
      <c r="G39" s="126"/>
      <c r="H39" s="181">
        <f>H40+H41+H42+H43</f>
        <v>9511.2000000000007</v>
      </c>
      <c r="I39" s="181">
        <f t="shared" ref="I39:J39" si="5">I40+I41+I42+I43</f>
        <v>9511.2000000000007</v>
      </c>
      <c r="J39" s="181">
        <f t="shared" si="5"/>
        <v>9511.2000000000007</v>
      </c>
    </row>
    <row r="40" spans="1:10" s="124" customFormat="1" ht="15.75">
      <c r="A40" s="314"/>
      <c r="B40" s="314"/>
      <c r="C40" s="138" t="s">
        <v>121</v>
      </c>
      <c r="D40" s="168"/>
      <c r="E40" s="126"/>
      <c r="F40" s="126"/>
      <c r="G40" s="126"/>
      <c r="H40" s="112"/>
      <c r="I40" s="112"/>
      <c r="J40" s="112"/>
    </row>
    <row r="41" spans="1:10" s="124" customFormat="1" ht="15.75">
      <c r="A41" s="314"/>
      <c r="B41" s="314"/>
      <c r="C41" s="138" t="s">
        <v>138</v>
      </c>
      <c r="D41" s="168"/>
      <c r="E41" s="126"/>
      <c r="F41" s="126"/>
      <c r="G41" s="126"/>
      <c r="H41" s="112"/>
      <c r="I41" s="112"/>
      <c r="J41" s="112"/>
    </row>
    <row r="42" spans="1:10" s="124" customFormat="1" ht="15.75">
      <c r="A42" s="314"/>
      <c r="B42" s="314"/>
      <c r="C42" s="138" t="s">
        <v>85</v>
      </c>
      <c r="D42" s="168" t="s">
        <v>89</v>
      </c>
      <c r="E42" s="105" t="s">
        <v>93</v>
      </c>
      <c r="F42" s="105" t="s">
        <v>319</v>
      </c>
      <c r="G42" s="126"/>
      <c r="H42" s="118">
        <v>9511.2000000000007</v>
      </c>
      <c r="I42" s="118">
        <v>9511.2000000000007</v>
      </c>
      <c r="J42" s="118">
        <v>9511.2000000000007</v>
      </c>
    </row>
    <row r="43" spans="1:10" s="124" customFormat="1" ht="15.75">
      <c r="A43" s="314"/>
      <c r="B43" s="314"/>
      <c r="C43" s="138" t="s">
        <v>90</v>
      </c>
      <c r="D43" s="168"/>
      <c r="E43" s="126"/>
      <c r="F43" s="126"/>
      <c r="G43" s="126"/>
      <c r="H43" s="112"/>
      <c r="I43" s="112"/>
      <c r="J43" s="112"/>
    </row>
    <row r="44" spans="1:10" s="124" customFormat="1" ht="18.75" customHeight="1">
      <c r="A44" s="314" t="s">
        <v>165</v>
      </c>
      <c r="B44" s="314" t="s">
        <v>70</v>
      </c>
      <c r="C44" s="143" t="s">
        <v>88</v>
      </c>
      <c r="D44" s="168"/>
      <c r="E44" s="126"/>
      <c r="F44" s="126"/>
      <c r="G44" s="126"/>
      <c r="H44" s="181">
        <f>H45+H46+H47+H48</f>
        <v>164958.69999999998</v>
      </c>
      <c r="I44" s="181">
        <f>I45+I46+I47+I48</f>
        <v>164958.69999999998</v>
      </c>
      <c r="J44" s="181">
        <f>J45+J46+J47+J48</f>
        <v>164958.69999999998</v>
      </c>
    </row>
    <row r="45" spans="1:10" s="124" customFormat="1" ht="15.75">
      <c r="A45" s="314"/>
      <c r="B45" s="314"/>
      <c r="C45" s="138" t="s">
        <v>121</v>
      </c>
      <c r="D45" s="168"/>
      <c r="E45" s="105"/>
      <c r="F45" s="105"/>
      <c r="G45" s="126"/>
      <c r="H45" s="112"/>
      <c r="I45" s="112"/>
      <c r="J45" s="112"/>
    </row>
    <row r="46" spans="1:10" s="124" customFormat="1" ht="15.75">
      <c r="A46" s="314"/>
      <c r="B46" s="314"/>
      <c r="C46" s="138" t="s">
        <v>138</v>
      </c>
      <c r="D46" s="168" t="s">
        <v>89</v>
      </c>
      <c r="E46" s="105" t="s">
        <v>93</v>
      </c>
      <c r="F46" s="105" t="s">
        <v>275</v>
      </c>
      <c r="G46" s="126"/>
      <c r="H46" s="119">
        <v>37801.699999999997</v>
      </c>
      <c r="I46" s="119">
        <v>37801.699999999997</v>
      </c>
      <c r="J46" s="119">
        <v>37801.699999999997</v>
      </c>
    </row>
    <row r="47" spans="1:10" s="124" customFormat="1" ht="15.75">
      <c r="A47" s="314"/>
      <c r="B47" s="314"/>
      <c r="C47" s="138" t="s">
        <v>85</v>
      </c>
      <c r="D47" s="168" t="s">
        <v>89</v>
      </c>
      <c r="E47" s="105" t="s">
        <v>93</v>
      </c>
      <c r="F47" s="105" t="s">
        <v>275</v>
      </c>
      <c r="G47" s="126"/>
      <c r="H47" s="119">
        <v>126857.2</v>
      </c>
      <c r="I47" s="119">
        <v>126857.2</v>
      </c>
      <c r="J47" s="119">
        <v>126857.2</v>
      </c>
    </row>
    <row r="48" spans="1:10" s="124" customFormat="1" ht="15.75">
      <c r="A48" s="314"/>
      <c r="B48" s="314"/>
      <c r="C48" s="138" t="s">
        <v>90</v>
      </c>
      <c r="D48" s="168" t="s">
        <v>89</v>
      </c>
      <c r="E48" s="105" t="s">
        <v>93</v>
      </c>
      <c r="F48" s="105" t="s">
        <v>275</v>
      </c>
      <c r="G48" s="126"/>
      <c r="H48" s="185">
        <v>299.8</v>
      </c>
      <c r="I48" s="185">
        <v>299.8</v>
      </c>
      <c r="J48" s="185">
        <v>299.8</v>
      </c>
    </row>
    <row r="49" spans="1:10" s="124" customFormat="1" ht="21.75" customHeight="1">
      <c r="A49" s="314" t="s">
        <v>94</v>
      </c>
      <c r="B49" s="314" t="s">
        <v>193</v>
      </c>
      <c r="C49" s="143" t="s">
        <v>88</v>
      </c>
      <c r="D49" s="168"/>
      <c r="E49" s="126"/>
      <c r="F49" s="126"/>
      <c r="G49" s="126"/>
      <c r="H49" s="181">
        <f>H50+H51+H52+H53</f>
        <v>308794.40000000002</v>
      </c>
      <c r="I49" s="181">
        <f>I50+I51+I52+I53</f>
        <v>308794.40000000002</v>
      </c>
      <c r="J49" s="181">
        <f>J50+J51+J52+J53</f>
        <v>308794.40000000002</v>
      </c>
    </row>
    <row r="50" spans="1:10" s="124" customFormat="1" ht="19.5" customHeight="1">
      <c r="A50" s="314"/>
      <c r="B50" s="314"/>
      <c r="C50" s="138" t="s">
        <v>121</v>
      </c>
      <c r="D50" s="168"/>
      <c r="E50" s="126"/>
      <c r="F50" s="126"/>
      <c r="G50" s="126"/>
      <c r="H50" s="112"/>
      <c r="I50" s="112"/>
      <c r="J50" s="112"/>
    </row>
    <row r="51" spans="1:10" s="124" customFormat="1" ht="20.25" customHeight="1">
      <c r="A51" s="314"/>
      <c r="B51" s="314"/>
      <c r="C51" s="138" t="s">
        <v>138</v>
      </c>
      <c r="D51" s="168" t="s">
        <v>89</v>
      </c>
      <c r="E51" s="105" t="s">
        <v>93</v>
      </c>
      <c r="F51" s="105" t="s">
        <v>274</v>
      </c>
      <c r="G51" s="126"/>
      <c r="H51" s="118">
        <v>308794.40000000002</v>
      </c>
      <c r="I51" s="118">
        <v>308794.40000000002</v>
      </c>
      <c r="J51" s="118">
        <v>308794.40000000002</v>
      </c>
    </row>
    <row r="52" spans="1:10" s="124" customFormat="1" ht="19.5" customHeight="1">
      <c r="A52" s="314"/>
      <c r="B52" s="314"/>
      <c r="C52" s="138" t="s">
        <v>85</v>
      </c>
      <c r="D52" s="168"/>
      <c r="E52" s="126"/>
      <c r="F52" s="126"/>
      <c r="G52" s="126"/>
      <c r="H52" s="112"/>
      <c r="I52" s="112"/>
      <c r="J52" s="112"/>
    </row>
    <row r="53" spans="1:10" s="124" customFormat="1" ht="18.75" customHeight="1">
      <c r="A53" s="314"/>
      <c r="B53" s="314"/>
      <c r="C53" s="138" t="s">
        <v>90</v>
      </c>
      <c r="D53" s="168"/>
      <c r="E53" s="126"/>
      <c r="F53" s="126"/>
      <c r="G53" s="126"/>
      <c r="H53" s="112"/>
      <c r="I53" s="112"/>
      <c r="J53" s="112"/>
    </row>
    <row r="54" spans="1:10" s="124" customFormat="1" ht="21" customHeight="1">
      <c r="A54" s="314" t="s">
        <v>95</v>
      </c>
      <c r="B54" s="323" t="s">
        <v>29</v>
      </c>
      <c r="C54" s="138" t="s">
        <v>88</v>
      </c>
      <c r="D54" s="168"/>
      <c r="E54" s="126"/>
      <c r="F54" s="126"/>
      <c r="G54" s="126"/>
      <c r="H54" s="181">
        <f>H55+H56+H57+H58</f>
        <v>838.7</v>
      </c>
      <c r="I54" s="181">
        <f>I55+I56+I57+I58</f>
        <v>838.7</v>
      </c>
      <c r="J54" s="181">
        <f>J55+J56+J57+J58</f>
        <v>838.7</v>
      </c>
    </row>
    <row r="55" spans="1:10" s="124" customFormat="1" ht="15.75">
      <c r="A55" s="314"/>
      <c r="B55" s="324"/>
      <c r="C55" s="138" t="s">
        <v>121</v>
      </c>
      <c r="D55" s="168"/>
      <c r="E55" s="126"/>
      <c r="F55" s="126"/>
      <c r="G55" s="126"/>
      <c r="H55" s="112"/>
      <c r="I55" s="112"/>
      <c r="J55" s="112"/>
    </row>
    <row r="56" spans="1:10" s="124" customFormat="1" ht="15.75">
      <c r="A56" s="314"/>
      <c r="B56" s="324"/>
      <c r="C56" s="138" t="s">
        <v>138</v>
      </c>
      <c r="D56" s="168" t="s">
        <v>89</v>
      </c>
      <c r="E56" s="105" t="s">
        <v>93</v>
      </c>
      <c r="F56" s="105" t="s">
        <v>272</v>
      </c>
      <c r="G56" s="126"/>
      <c r="H56" s="118">
        <v>617.6</v>
      </c>
      <c r="I56" s="118">
        <v>617.6</v>
      </c>
      <c r="J56" s="118">
        <v>617.6</v>
      </c>
    </row>
    <row r="57" spans="1:10" s="124" customFormat="1" ht="20.25" customHeight="1">
      <c r="A57" s="314"/>
      <c r="B57" s="324"/>
      <c r="C57" s="138" t="s">
        <v>85</v>
      </c>
      <c r="D57" s="168" t="s">
        <v>89</v>
      </c>
      <c r="E57" s="105" t="s">
        <v>93</v>
      </c>
      <c r="F57" s="105" t="s">
        <v>273</v>
      </c>
      <c r="G57" s="126"/>
      <c r="H57" s="118">
        <v>221.1</v>
      </c>
      <c r="I57" s="118">
        <v>221.1</v>
      </c>
      <c r="J57" s="118">
        <v>221.1</v>
      </c>
    </row>
    <row r="58" spans="1:10" s="124" customFormat="1" ht="16.5" thickBot="1">
      <c r="A58" s="304"/>
      <c r="B58" s="324"/>
      <c r="C58" s="139" t="s">
        <v>90</v>
      </c>
      <c r="D58" s="175"/>
      <c r="E58" s="128"/>
      <c r="F58" s="128"/>
      <c r="G58" s="128"/>
      <c r="H58" s="146"/>
      <c r="I58" s="146"/>
      <c r="J58" s="146"/>
    </row>
    <row r="59" spans="1:10" s="124" customFormat="1" ht="15.75">
      <c r="A59" s="314" t="s">
        <v>214</v>
      </c>
      <c r="B59" s="322" t="s">
        <v>179</v>
      </c>
      <c r="C59" s="138" t="s">
        <v>88</v>
      </c>
      <c r="D59" s="168"/>
      <c r="E59" s="126"/>
      <c r="F59" s="126"/>
      <c r="G59" s="126"/>
      <c r="H59" s="181">
        <f>H60+H61+H62+H63</f>
        <v>10036.099999999999</v>
      </c>
      <c r="I59" s="181">
        <f>I60+I61+I62+I63</f>
        <v>10036.099999999999</v>
      </c>
      <c r="J59" s="181">
        <f>J60+J61+J62+J63</f>
        <v>10036.099999999999</v>
      </c>
    </row>
    <row r="60" spans="1:10" s="124" customFormat="1" ht="15.75">
      <c r="A60" s="314"/>
      <c r="B60" s="322"/>
      <c r="C60" s="138" t="s">
        <v>121</v>
      </c>
      <c r="D60" s="168"/>
      <c r="E60" s="126"/>
      <c r="F60" s="126"/>
      <c r="G60" s="126"/>
      <c r="H60" s="112"/>
      <c r="I60" s="112"/>
      <c r="J60" s="112"/>
    </row>
    <row r="61" spans="1:10" s="124" customFormat="1" ht="15.75">
      <c r="A61" s="314"/>
      <c r="B61" s="322"/>
      <c r="C61" s="138" t="s">
        <v>138</v>
      </c>
      <c r="D61" s="168" t="s">
        <v>89</v>
      </c>
      <c r="E61" s="105" t="s">
        <v>93</v>
      </c>
      <c r="F61" s="105" t="s">
        <v>324</v>
      </c>
      <c r="G61" s="126">
        <v>244</v>
      </c>
      <c r="H61" s="118">
        <v>2496</v>
      </c>
      <c r="I61" s="118">
        <v>2496</v>
      </c>
      <c r="J61" s="118">
        <v>2496</v>
      </c>
    </row>
    <row r="62" spans="1:10" s="124" customFormat="1" ht="15.75">
      <c r="A62" s="314"/>
      <c r="B62" s="322"/>
      <c r="C62" s="138" t="s">
        <v>85</v>
      </c>
      <c r="D62" s="168" t="s">
        <v>89</v>
      </c>
      <c r="E62" s="105" t="s">
        <v>93</v>
      </c>
      <c r="F62" s="105" t="s">
        <v>323</v>
      </c>
      <c r="G62" s="126">
        <v>244</v>
      </c>
      <c r="H62" s="118">
        <v>6960.8</v>
      </c>
      <c r="I62" s="118">
        <v>6960.8</v>
      </c>
      <c r="J62" s="118">
        <v>6960.8</v>
      </c>
    </row>
    <row r="63" spans="1:10" s="124" customFormat="1" ht="15.75">
      <c r="A63" s="314"/>
      <c r="B63" s="322"/>
      <c r="C63" s="161" t="s">
        <v>90</v>
      </c>
      <c r="D63" s="168"/>
      <c r="E63" s="126"/>
      <c r="F63" s="126"/>
      <c r="G63" s="126"/>
      <c r="H63" s="185">
        <v>579.29999999999995</v>
      </c>
      <c r="I63" s="185">
        <v>579.29999999999995</v>
      </c>
      <c r="J63" s="185">
        <v>579.29999999999995</v>
      </c>
    </row>
    <row r="64" spans="1:10" s="124" customFormat="1" ht="15.75">
      <c r="A64" s="314" t="s">
        <v>315</v>
      </c>
      <c r="B64" s="320" t="s">
        <v>375</v>
      </c>
      <c r="C64" s="138" t="s">
        <v>88</v>
      </c>
      <c r="D64" s="176"/>
      <c r="E64" s="144"/>
      <c r="F64" s="144"/>
      <c r="G64" s="144"/>
      <c r="H64" s="183">
        <f>H65+H66+H67+H68</f>
        <v>0</v>
      </c>
      <c r="I64" s="183">
        <f>I65+I66+I67+I68</f>
        <v>0</v>
      </c>
      <c r="J64" s="183">
        <f>J65+J66+J67+J68</f>
        <v>0</v>
      </c>
    </row>
    <row r="65" spans="1:10" s="124" customFormat="1" ht="15.75">
      <c r="A65" s="314"/>
      <c r="B65" s="320"/>
      <c r="C65" s="138" t="s">
        <v>121</v>
      </c>
      <c r="D65" s="176" t="s">
        <v>89</v>
      </c>
      <c r="E65" s="105" t="s">
        <v>93</v>
      </c>
      <c r="F65" s="144" t="s">
        <v>322</v>
      </c>
      <c r="G65" s="144">
        <v>244</v>
      </c>
      <c r="H65" s="118"/>
      <c r="I65" s="118"/>
      <c r="J65" s="118"/>
    </row>
    <row r="66" spans="1:10" s="124" customFormat="1" ht="15.75">
      <c r="A66" s="314"/>
      <c r="B66" s="320"/>
      <c r="C66" s="138" t="s">
        <v>138</v>
      </c>
      <c r="D66" s="176" t="s">
        <v>89</v>
      </c>
      <c r="E66" s="105" t="s">
        <v>93</v>
      </c>
      <c r="F66" s="144" t="s">
        <v>322</v>
      </c>
      <c r="G66" s="144">
        <v>244</v>
      </c>
      <c r="H66" s="118"/>
      <c r="I66" s="118"/>
      <c r="J66" s="118"/>
    </row>
    <row r="67" spans="1:10" s="124" customFormat="1" ht="15.75">
      <c r="A67" s="314"/>
      <c r="B67" s="320"/>
      <c r="C67" s="138" t="s">
        <v>85</v>
      </c>
      <c r="D67" s="176" t="s">
        <v>89</v>
      </c>
      <c r="E67" s="105" t="s">
        <v>93</v>
      </c>
      <c r="F67" s="144" t="s">
        <v>322</v>
      </c>
      <c r="G67" s="144">
        <v>244</v>
      </c>
      <c r="H67" s="118"/>
      <c r="I67" s="118"/>
      <c r="J67" s="118"/>
    </row>
    <row r="68" spans="1:10" s="124" customFormat="1" ht="16.5" thickBot="1">
      <c r="A68" s="314"/>
      <c r="B68" s="321"/>
      <c r="C68" s="138" t="s">
        <v>90</v>
      </c>
      <c r="D68" s="176"/>
      <c r="E68" s="144"/>
      <c r="F68" s="144"/>
      <c r="G68" s="144"/>
      <c r="H68" s="147"/>
      <c r="I68" s="147"/>
      <c r="J68" s="147"/>
    </row>
    <row r="69" spans="1:10" s="124" customFormat="1" ht="15.75">
      <c r="A69" s="314" t="s">
        <v>328</v>
      </c>
      <c r="B69" s="326" t="s">
        <v>332</v>
      </c>
      <c r="C69" s="138" t="s">
        <v>88</v>
      </c>
      <c r="D69" s="176"/>
      <c r="E69" s="144"/>
      <c r="F69" s="144"/>
      <c r="G69" s="144"/>
      <c r="H69" s="183">
        <f>H70+H71+H72+H73</f>
        <v>0</v>
      </c>
      <c r="I69" s="183">
        <f t="shared" ref="I69:J69" si="6">I70+I71+I72+I73</f>
        <v>0</v>
      </c>
      <c r="J69" s="183">
        <f t="shared" si="6"/>
        <v>0</v>
      </c>
    </row>
    <row r="70" spans="1:10" s="124" customFormat="1" ht="15.75">
      <c r="A70" s="314"/>
      <c r="B70" s="327"/>
      <c r="C70" s="138" t="s">
        <v>121</v>
      </c>
      <c r="D70" s="176" t="s">
        <v>89</v>
      </c>
      <c r="E70" s="105" t="s">
        <v>93</v>
      </c>
      <c r="F70" s="144" t="s">
        <v>338</v>
      </c>
      <c r="G70" s="144">
        <v>242</v>
      </c>
      <c r="H70" s="203"/>
      <c r="I70" s="203"/>
      <c r="J70" s="203"/>
    </row>
    <row r="71" spans="1:10" s="124" customFormat="1" ht="15.75">
      <c r="A71" s="314"/>
      <c r="B71" s="327"/>
      <c r="C71" s="138" t="s">
        <v>138</v>
      </c>
      <c r="D71" s="176" t="s">
        <v>89</v>
      </c>
      <c r="E71" s="105" t="s">
        <v>93</v>
      </c>
      <c r="F71" s="144" t="s">
        <v>338</v>
      </c>
      <c r="G71" s="144">
        <v>242</v>
      </c>
      <c r="H71" s="203"/>
      <c r="I71" s="203"/>
      <c r="J71" s="203"/>
    </row>
    <row r="72" spans="1:10" s="124" customFormat="1" ht="15.75">
      <c r="A72" s="314"/>
      <c r="B72" s="327"/>
      <c r="C72" s="138" t="s">
        <v>85</v>
      </c>
      <c r="D72" s="176" t="s">
        <v>89</v>
      </c>
      <c r="E72" s="105" t="s">
        <v>93</v>
      </c>
      <c r="F72" s="144" t="s">
        <v>338</v>
      </c>
      <c r="G72" s="144">
        <v>242</v>
      </c>
      <c r="H72" s="203"/>
      <c r="I72" s="203"/>
      <c r="J72" s="203"/>
    </row>
    <row r="73" spans="1:10" s="124" customFormat="1" ht="15.75">
      <c r="A73" s="314"/>
      <c r="B73" s="328"/>
      <c r="C73" s="138" t="s">
        <v>90</v>
      </c>
      <c r="D73" s="176"/>
      <c r="E73" s="144"/>
      <c r="F73" s="144"/>
      <c r="G73" s="144"/>
      <c r="H73" s="147"/>
      <c r="I73" s="147"/>
      <c r="J73" s="147"/>
    </row>
    <row r="74" spans="1:10" s="124" customFormat="1" ht="15.75">
      <c r="A74" s="314" t="s">
        <v>329</v>
      </c>
      <c r="B74" s="326" t="s">
        <v>333</v>
      </c>
      <c r="C74" s="138" t="s">
        <v>88</v>
      </c>
      <c r="D74" s="176"/>
      <c r="E74" s="144"/>
      <c r="F74" s="144"/>
      <c r="G74" s="144"/>
      <c r="H74" s="183">
        <f t="shared" ref="H74:I74" si="7">H75+H76+H77+H78</f>
        <v>13845.6</v>
      </c>
      <c r="I74" s="183">
        <f t="shared" si="7"/>
        <v>13845.6</v>
      </c>
      <c r="J74" s="183">
        <f>J75+J76+J77+J78</f>
        <v>13845.6</v>
      </c>
    </row>
    <row r="75" spans="1:10" s="124" customFormat="1" ht="15.75">
      <c r="A75" s="314"/>
      <c r="B75" s="327"/>
      <c r="C75" s="138" t="s">
        <v>121</v>
      </c>
      <c r="D75" s="176" t="s">
        <v>89</v>
      </c>
      <c r="E75" s="105" t="s">
        <v>93</v>
      </c>
      <c r="F75" s="144" t="s">
        <v>339</v>
      </c>
      <c r="G75" s="144">
        <v>244</v>
      </c>
      <c r="H75" s="203">
        <v>11890.3</v>
      </c>
      <c r="I75" s="203">
        <v>11890.3</v>
      </c>
      <c r="J75" s="203">
        <v>11890.3</v>
      </c>
    </row>
    <row r="76" spans="1:10" s="124" customFormat="1" ht="15.75">
      <c r="A76" s="314"/>
      <c r="B76" s="327"/>
      <c r="C76" s="138" t="s">
        <v>138</v>
      </c>
      <c r="D76" s="176" t="s">
        <v>89</v>
      </c>
      <c r="E76" s="105" t="s">
        <v>93</v>
      </c>
      <c r="F76" s="144" t="s">
        <v>339</v>
      </c>
      <c r="G76" s="144">
        <v>244</v>
      </c>
      <c r="H76" s="203">
        <v>1935.7</v>
      </c>
      <c r="I76" s="203">
        <v>1935.7</v>
      </c>
      <c r="J76" s="203">
        <v>1935.7</v>
      </c>
    </row>
    <row r="77" spans="1:10" s="124" customFormat="1" ht="15.75">
      <c r="A77" s="314"/>
      <c r="B77" s="327"/>
      <c r="C77" s="138" t="s">
        <v>85</v>
      </c>
      <c r="D77" s="176" t="s">
        <v>89</v>
      </c>
      <c r="E77" s="105" t="s">
        <v>93</v>
      </c>
      <c r="F77" s="144" t="s">
        <v>339</v>
      </c>
      <c r="G77" s="144">
        <v>244</v>
      </c>
      <c r="H77" s="203">
        <v>19.600000000000001</v>
      </c>
      <c r="I77" s="203">
        <v>19.600000000000001</v>
      </c>
      <c r="J77" s="203">
        <v>19.600000000000001</v>
      </c>
    </row>
    <row r="78" spans="1:10" s="124" customFormat="1" ht="15.75">
      <c r="A78" s="314"/>
      <c r="B78" s="328"/>
      <c r="C78" s="138" t="s">
        <v>90</v>
      </c>
      <c r="D78" s="176"/>
      <c r="E78" s="144"/>
      <c r="F78" s="144"/>
      <c r="G78" s="144"/>
      <c r="H78" s="147"/>
      <c r="I78" s="147"/>
      <c r="J78" s="147"/>
    </row>
    <row r="79" spans="1:10" s="124" customFormat="1" ht="15.75">
      <c r="A79" s="314" t="s">
        <v>330</v>
      </c>
      <c r="B79" s="326" t="s">
        <v>334</v>
      </c>
      <c r="C79" s="138" t="s">
        <v>88</v>
      </c>
      <c r="D79" s="176"/>
      <c r="E79" s="144"/>
      <c r="F79" s="144"/>
      <c r="G79" s="144"/>
      <c r="H79" s="183">
        <f t="shared" ref="H79:I79" si="8">H80+H81+H82</f>
        <v>19235</v>
      </c>
      <c r="I79" s="183">
        <f t="shared" si="8"/>
        <v>19210</v>
      </c>
      <c r="J79" s="183">
        <f>J80+J81+J82</f>
        <v>19210</v>
      </c>
    </row>
    <row r="80" spans="1:10" s="124" customFormat="1" ht="15.75">
      <c r="A80" s="314"/>
      <c r="B80" s="327"/>
      <c r="C80" s="138" t="s">
        <v>121</v>
      </c>
      <c r="D80" s="176" t="s">
        <v>89</v>
      </c>
      <c r="E80" s="105" t="s">
        <v>93</v>
      </c>
      <c r="F80" s="145" t="s">
        <v>340</v>
      </c>
      <c r="G80" s="144">
        <v>111.119</v>
      </c>
      <c r="H80" s="203">
        <v>19235</v>
      </c>
      <c r="I80" s="203">
        <v>19210</v>
      </c>
      <c r="J80" s="203">
        <v>19210</v>
      </c>
    </row>
    <row r="81" spans="1:10" s="124" customFormat="1" ht="15.75">
      <c r="A81" s="314"/>
      <c r="B81" s="327"/>
      <c r="C81" s="138" t="s">
        <v>138</v>
      </c>
      <c r="D81" s="176"/>
      <c r="E81" s="144"/>
      <c r="F81" s="144"/>
      <c r="G81" s="144"/>
      <c r="H81" s="147"/>
      <c r="I81" s="147"/>
      <c r="J81" s="147"/>
    </row>
    <row r="82" spans="1:10" s="124" customFormat="1" ht="15.75">
      <c r="A82" s="314"/>
      <c r="B82" s="327"/>
      <c r="C82" s="138" t="s">
        <v>85</v>
      </c>
      <c r="D82" s="176"/>
      <c r="E82" s="144"/>
      <c r="F82" s="144"/>
      <c r="G82" s="144"/>
      <c r="H82" s="147"/>
      <c r="I82" s="147"/>
      <c r="J82" s="147"/>
    </row>
    <row r="83" spans="1:10" s="124" customFormat="1" ht="15.75">
      <c r="A83" s="314"/>
      <c r="B83" s="328"/>
      <c r="C83" s="138" t="s">
        <v>90</v>
      </c>
      <c r="D83" s="176"/>
      <c r="E83" s="144"/>
      <c r="F83" s="144"/>
      <c r="G83" s="144"/>
      <c r="H83" s="147"/>
      <c r="I83" s="147"/>
      <c r="J83" s="147"/>
    </row>
    <row r="84" spans="1:10" s="124" customFormat="1" ht="15.75">
      <c r="A84" s="314" t="s">
        <v>331</v>
      </c>
      <c r="B84" s="326" t="s">
        <v>335</v>
      </c>
      <c r="C84" s="138" t="s">
        <v>88</v>
      </c>
      <c r="D84" s="176"/>
      <c r="E84" s="144"/>
      <c r="F84" s="144"/>
      <c r="G84" s="144"/>
      <c r="H84" s="183">
        <f t="shared" ref="H84:I84" si="9">H85+H86+H87</f>
        <v>0</v>
      </c>
      <c r="I84" s="183">
        <f t="shared" si="9"/>
        <v>0</v>
      </c>
      <c r="J84" s="183">
        <f>J85+J86+J87</f>
        <v>0</v>
      </c>
    </row>
    <row r="85" spans="1:10" s="124" customFormat="1" ht="15.75">
      <c r="A85" s="314"/>
      <c r="B85" s="327"/>
      <c r="C85" s="138" t="s">
        <v>121</v>
      </c>
      <c r="D85" s="176" t="s">
        <v>89</v>
      </c>
      <c r="E85" s="105" t="s">
        <v>93</v>
      </c>
      <c r="F85" s="144" t="s">
        <v>341</v>
      </c>
      <c r="G85" s="144">
        <v>244</v>
      </c>
      <c r="H85" s="203"/>
      <c r="I85" s="203"/>
      <c r="J85" s="203"/>
    </row>
    <row r="86" spans="1:10" s="124" customFormat="1" ht="15.75">
      <c r="A86" s="314"/>
      <c r="B86" s="327"/>
      <c r="C86" s="138" t="s">
        <v>138</v>
      </c>
      <c r="D86" s="176" t="s">
        <v>89</v>
      </c>
      <c r="E86" s="105" t="s">
        <v>93</v>
      </c>
      <c r="F86" s="144" t="s">
        <v>341</v>
      </c>
      <c r="G86" s="144">
        <v>244</v>
      </c>
      <c r="H86" s="203"/>
      <c r="I86" s="203"/>
      <c r="J86" s="203"/>
    </row>
    <row r="87" spans="1:10" s="124" customFormat="1" ht="15.75">
      <c r="A87" s="314"/>
      <c r="B87" s="327"/>
      <c r="C87" s="138" t="s">
        <v>85</v>
      </c>
      <c r="D87" s="176" t="s">
        <v>89</v>
      </c>
      <c r="E87" s="105" t="s">
        <v>93</v>
      </c>
      <c r="F87" s="144" t="s">
        <v>341</v>
      </c>
      <c r="G87" s="144">
        <v>244</v>
      </c>
      <c r="H87" s="203"/>
      <c r="I87" s="203"/>
      <c r="J87" s="203"/>
    </row>
    <row r="88" spans="1:10" s="124" customFormat="1" ht="15.75">
      <c r="A88" s="314"/>
      <c r="B88" s="328"/>
      <c r="C88" s="138" t="s">
        <v>90</v>
      </c>
      <c r="D88" s="176"/>
      <c r="E88" s="144"/>
      <c r="F88" s="144"/>
      <c r="G88" s="144"/>
      <c r="H88" s="147"/>
      <c r="I88" s="147"/>
      <c r="J88" s="147"/>
    </row>
    <row r="89" spans="1:10" s="124" customFormat="1" ht="15.75">
      <c r="A89" s="323" t="s">
        <v>383</v>
      </c>
      <c r="B89" s="326" t="s">
        <v>384</v>
      </c>
      <c r="C89" s="138" t="s">
        <v>88</v>
      </c>
      <c r="D89" s="176"/>
      <c r="E89" s="144"/>
      <c r="F89" s="144"/>
      <c r="G89" s="144"/>
      <c r="H89" s="228">
        <f>H90+H91+H92+H93</f>
        <v>4582.3999999999996</v>
      </c>
      <c r="I89" s="228">
        <f t="shared" ref="I89:J89" si="10">I90+I91+I92+I93</f>
        <v>4582.3999999999996</v>
      </c>
      <c r="J89" s="228">
        <f t="shared" si="10"/>
        <v>4582.3999999999996</v>
      </c>
    </row>
    <row r="90" spans="1:10" s="124" customFormat="1" ht="15.75">
      <c r="A90" s="324"/>
      <c r="B90" s="327"/>
      <c r="C90" s="138" t="s">
        <v>121</v>
      </c>
      <c r="D90" s="176" t="s">
        <v>89</v>
      </c>
      <c r="E90" s="145" t="s">
        <v>119</v>
      </c>
      <c r="F90" s="145" t="s">
        <v>386</v>
      </c>
      <c r="G90" s="145" t="s">
        <v>387</v>
      </c>
      <c r="H90" s="228">
        <v>4490.7</v>
      </c>
      <c r="I90" s="228">
        <v>4490.7</v>
      </c>
      <c r="J90" s="228">
        <v>4490.7</v>
      </c>
    </row>
    <row r="91" spans="1:10" s="124" customFormat="1" ht="15.75">
      <c r="A91" s="324"/>
      <c r="B91" s="327"/>
      <c r="C91" s="138" t="s">
        <v>138</v>
      </c>
      <c r="D91" s="176" t="s">
        <v>89</v>
      </c>
      <c r="E91" s="145" t="s">
        <v>119</v>
      </c>
      <c r="F91" s="145" t="s">
        <v>386</v>
      </c>
      <c r="G91" s="145" t="s">
        <v>387</v>
      </c>
      <c r="H91" s="228">
        <v>91.7</v>
      </c>
      <c r="I91" s="228">
        <v>91.7</v>
      </c>
      <c r="J91" s="228">
        <v>91.7</v>
      </c>
    </row>
    <row r="92" spans="1:10" s="124" customFormat="1" ht="15.75">
      <c r="A92" s="324"/>
      <c r="B92" s="327"/>
      <c r="C92" s="138" t="s">
        <v>85</v>
      </c>
      <c r="D92" s="176"/>
      <c r="E92" s="144"/>
      <c r="F92" s="144"/>
      <c r="G92" s="144"/>
      <c r="H92" s="147"/>
      <c r="I92" s="147"/>
      <c r="J92" s="147"/>
    </row>
    <row r="93" spans="1:10" s="124" customFormat="1" ht="15.75">
      <c r="A93" s="325"/>
      <c r="B93" s="328"/>
      <c r="C93" s="138" t="s">
        <v>90</v>
      </c>
      <c r="D93" s="176"/>
      <c r="E93" s="144"/>
      <c r="F93" s="144"/>
      <c r="G93" s="144"/>
      <c r="H93" s="147"/>
      <c r="I93" s="147"/>
      <c r="J93" s="147"/>
    </row>
    <row r="94" spans="1:10" s="124" customFormat="1" ht="22.5" customHeight="1">
      <c r="A94" s="311" t="s">
        <v>71</v>
      </c>
      <c r="B94" s="306" t="s">
        <v>72</v>
      </c>
      <c r="C94" s="143" t="s">
        <v>88</v>
      </c>
      <c r="D94" s="176"/>
      <c r="E94" s="144"/>
      <c r="F94" s="144"/>
      <c r="G94" s="144"/>
      <c r="H94" s="183">
        <f>H95+H96+H97+H98</f>
        <v>115029.1</v>
      </c>
      <c r="I94" s="183">
        <f>I95+I96+I97+I98</f>
        <v>114798.40000000001</v>
      </c>
      <c r="J94" s="183">
        <f>J95+J96+J97+J98</f>
        <v>114798.40000000001</v>
      </c>
    </row>
    <row r="95" spans="1:10" s="124" customFormat="1" ht="22.5" customHeight="1">
      <c r="A95" s="316"/>
      <c r="B95" s="314"/>
      <c r="C95" s="129" t="s">
        <v>121</v>
      </c>
      <c r="D95" s="166"/>
      <c r="E95" s="130"/>
      <c r="F95" s="132"/>
      <c r="G95" s="130"/>
      <c r="H95" s="181">
        <f t="shared" ref="H95:I95" si="11">H100+H105+H110+H115+H120+H125+H130+H135+H140+H145+H150+H155+H160+H165+H170+H175+H180+H185</f>
        <v>0</v>
      </c>
      <c r="I95" s="181">
        <f t="shared" si="11"/>
        <v>0</v>
      </c>
      <c r="J95" s="181">
        <f>J100+J105+J110+J115+J120+J125+J130+J135+J140+J145+J150+J155+J160+J165+J170+J175+J180+J185</f>
        <v>0</v>
      </c>
    </row>
    <row r="96" spans="1:10" s="124" customFormat="1" ht="22.5" customHeight="1">
      <c r="A96" s="316"/>
      <c r="B96" s="314"/>
      <c r="C96" s="129" t="s">
        <v>138</v>
      </c>
      <c r="D96" s="166"/>
      <c r="E96" s="132"/>
      <c r="F96" s="132"/>
      <c r="G96" s="130"/>
      <c r="H96" s="181">
        <f t="shared" ref="H96:I96" si="12">H101+H106+H111+H116+H121+H126+H131+H136+H141+H146+H151+H156+H161+H166+H171+H176+H181+H186</f>
        <v>17281.399999999998</v>
      </c>
      <c r="I96" s="181">
        <f t="shared" si="12"/>
        <v>17050.699999999997</v>
      </c>
      <c r="J96" s="181">
        <f t="shared" ref="J96:J98" si="13">J101+J106+J111+J116+J121+J126+J131+J136+J141+J146+J151+J156+J161+J166+J171+J176+J181+J186</f>
        <v>17050.699999999997</v>
      </c>
    </row>
    <row r="97" spans="1:10" s="124" customFormat="1" ht="21.75" customHeight="1">
      <c r="A97" s="316"/>
      <c r="B97" s="314"/>
      <c r="C97" s="129" t="s">
        <v>85</v>
      </c>
      <c r="D97" s="166"/>
      <c r="E97" s="132"/>
      <c r="F97" s="132"/>
      <c r="G97" s="130"/>
      <c r="H97" s="181">
        <f t="shared" ref="H97:I97" si="14">H102+H107+H112+H117+H122+H127+H132+H137+H142+H147+H152+H157+H162+H167+H172+H177+H182+H187</f>
        <v>97203.700000000012</v>
      </c>
      <c r="I97" s="181">
        <f t="shared" si="14"/>
        <v>97203.700000000012</v>
      </c>
      <c r="J97" s="181">
        <f t="shared" si="13"/>
        <v>97203.700000000012</v>
      </c>
    </row>
    <row r="98" spans="1:10" s="124" customFormat="1" ht="17.25" customHeight="1">
      <c r="A98" s="316"/>
      <c r="B98" s="314"/>
      <c r="C98" s="129" t="s">
        <v>90</v>
      </c>
      <c r="D98" s="166"/>
      <c r="E98" s="132"/>
      <c r="F98" s="132"/>
      <c r="G98" s="130"/>
      <c r="H98" s="181">
        <f t="shared" ref="H98:I98" si="15">H103+H108+H113+H118+H123+H128+H133+H138+H143+H148+H153+H158+H163+H168+H173+H178+H183+H188</f>
        <v>544</v>
      </c>
      <c r="I98" s="181">
        <f t="shared" si="15"/>
        <v>544</v>
      </c>
      <c r="J98" s="181">
        <f t="shared" si="13"/>
        <v>544</v>
      </c>
    </row>
    <row r="99" spans="1:10" s="124" customFormat="1" ht="19.5" customHeight="1">
      <c r="A99" s="314" t="s">
        <v>96</v>
      </c>
      <c r="B99" s="314" t="s">
        <v>33</v>
      </c>
      <c r="C99" s="143" t="s">
        <v>88</v>
      </c>
      <c r="D99" s="168"/>
      <c r="E99" s="126"/>
      <c r="F99" s="126"/>
      <c r="G99" s="126"/>
      <c r="H99" s="181">
        <f>H100+H101+H102+H103</f>
        <v>89389.9</v>
      </c>
      <c r="I99" s="181">
        <f>I100+I101+I102+I103</f>
        <v>89242</v>
      </c>
      <c r="J99" s="181">
        <f>J100+J101+J102+J103</f>
        <v>89242</v>
      </c>
    </row>
    <row r="100" spans="1:10" s="124" customFormat="1" ht="19.5" customHeight="1">
      <c r="A100" s="314"/>
      <c r="B100" s="314"/>
      <c r="C100" s="138" t="s">
        <v>121</v>
      </c>
      <c r="D100" s="168"/>
      <c r="E100" s="126"/>
      <c r="F100" s="105"/>
      <c r="G100" s="126"/>
      <c r="H100" s="112"/>
      <c r="I100" s="112"/>
      <c r="J100" s="112"/>
    </row>
    <row r="101" spans="1:10" s="124" customFormat="1" ht="42.75" customHeight="1">
      <c r="A101" s="314"/>
      <c r="B101" s="314"/>
      <c r="C101" s="138" t="s">
        <v>138</v>
      </c>
      <c r="D101" s="168" t="s">
        <v>89</v>
      </c>
      <c r="E101" s="105" t="s">
        <v>412</v>
      </c>
      <c r="F101" s="105" t="s">
        <v>413</v>
      </c>
      <c r="G101" s="126"/>
      <c r="H101" s="185">
        <v>1409.4</v>
      </c>
      <c r="I101" s="185">
        <v>1261.5</v>
      </c>
      <c r="J101" s="185">
        <v>1261.5</v>
      </c>
    </row>
    <row r="102" spans="1:10" s="124" customFormat="1" ht="19.5" customHeight="1">
      <c r="A102" s="314"/>
      <c r="B102" s="314"/>
      <c r="C102" s="138" t="s">
        <v>85</v>
      </c>
      <c r="D102" s="168" t="s">
        <v>89</v>
      </c>
      <c r="E102" s="105" t="s">
        <v>325</v>
      </c>
      <c r="F102" s="105" t="s">
        <v>277</v>
      </c>
      <c r="G102" s="126"/>
      <c r="H102" s="119">
        <v>87980.5</v>
      </c>
      <c r="I102" s="119">
        <v>87980.5</v>
      </c>
      <c r="J102" s="119">
        <v>87980.5</v>
      </c>
    </row>
    <row r="103" spans="1:10" s="124" customFormat="1" ht="21.75" customHeight="1">
      <c r="A103" s="314"/>
      <c r="B103" s="314"/>
      <c r="C103" s="138" t="s">
        <v>90</v>
      </c>
      <c r="D103" s="168" t="s">
        <v>89</v>
      </c>
      <c r="E103" s="105" t="s">
        <v>325</v>
      </c>
      <c r="F103" s="105" t="s">
        <v>277</v>
      </c>
      <c r="G103" s="126"/>
      <c r="H103" s="185"/>
      <c r="I103" s="185"/>
      <c r="J103" s="185"/>
    </row>
    <row r="104" spans="1:10" s="124" customFormat="1" ht="21.75" customHeight="1">
      <c r="A104" s="304" t="s">
        <v>97</v>
      </c>
      <c r="B104" s="304" t="s">
        <v>35</v>
      </c>
      <c r="C104" s="143" t="s">
        <v>88</v>
      </c>
      <c r="D104" s="168"/>
      <c r="E104" s="126"/>
      <c r="F104" s="126"/>
      <c r="G104" s="126"/>
      <c r="H104" s="181">
        <f>H105+H106+H107+H108</f>
        <v>50.3</v>
      </c>
      <c r="I104" s="181">
        <f>I105+I106+I107+I108</f>
        <v>50.3</v>
      </c>
      <c r="J104" s="181">
        <f>J105+J106+J107+J108</f>
        <v>50.3</v>
      </c>
    </row>
    <row r="105" spans="1:10" s="124" customFormat="1" ht="18.75" customHeight="1">
      <c r="A105" s="305"/>
      <c r="B105" s="305"/>
      <c r="C105" s="138" t="s">
        <v>121</v>
      </c>
      <c r="D105" s="168"/>
      <c r="E105" s="126"/>
      <c r="F105" s="126"/>
      <c r="G105" s="126"/>
      <c r="H105" s="112"/>
      <c r="I105" s="112"/>
      <c r="J105" s="112"/>
    </row>
    <row r="106" spans="1:10" s="124" customFormat="1" ht="21.75" customHeight="1">
      <c r="A106" s="305"/>
      <c r="B106" s="305"/>
      <c r="C106" s="138" t="s">
        <v>138</v>
      </c>
      <c r="D106" s="168"/>
      <c r="E106" s="126"/>
      <c r="F106" s="126"/>
      <c r="G106" s="126"/>
      <c r="H106" s="112"/>
      <c r="I106" s="112"/>
      <c r="J106" s="112"/>
    </row>
    <row r="107" spans="1:10" s="124" customFormat="1" ht="21.75" customHeight="1">
      <c r="A107" s="305"/>
      <c r="B107" s="305"/>
      <c r="C107" s="138" t="s">
        <v>85</v>
      </c>
      <c r="D107" s="168" t="s">
        <v>89</v>
      </c>
      <c r="E107" s="105" t="s">
        <v>325</v>
      </c>
      <c r="F107" s="105" t="s">
        <v>379</v>
      </c>
      <c r="G107" s="126"/>
      <c r="H107" s="119">
        <v>50.3</v>
      </c>
      <c r="I107" s="119">
        <v>50.3</v>
      </c>
      <c r="J107" s="119">
        <v>50.3</v>
      </c>
    </row>
    <row r="108" spans="1:10" s="124" customFormat="1" ht="21.75" customHeight="1">
      <c r="A108" s="306"/>
      <c r="B108" s="306"/>
      <c r="C108" s="138" t="s">
        <v>90</v>
      </c>
      <c r="D108" s="168" t="s">
        <v>89</v>
      </c>
      <c r="E108" s="105" t="s">
        <v>325</v>
      </c>
      <c r="F108" s="105" t="s">
        <v>379</v>
      </c>
      <c r="G108" s="126"/>
      <c r="H108" s="112"/>
      <c r="I108" s="112"/>
      <c r="J108" s="112"/>
    </row>
    <row r="109" spans="1:10" s="124" customFormat="1" ht="21.75" customHeight="1">
      <c r="A109" s="304" t="s">
        <v>98</v>
      </c>
      <c r="B109" s="304" t="s">
        <v>37</v>
      </c>
      <c r="C109" s="143" t="s">
        <v>88</v>
      </c>
      <c r="D109" s="168"/>
      <c r="E109" s="126"/>
      <c r="F109" s="126"/>
      <c r="G109" s="126"/>
      <c r="H109" s="181">
        <f>H110+H111+H112+H113</f>
        <v>15</v>
      </c>
      <c r="I109" s="181">
        <f>I110+I111+I112+I113</f>
        <v>15</v>
      </c>
      <c r="J109" s="181">
        <f>J110+J111+J112+J113</f>
        <v>15</v>
      </c>
    </row>
    <row r="110" spans="1:10" s="124" customFormat="1" ht="21.75" customHeight="1">
      <c r="A110" s="305"/>
      <c r="B110" s="305"/>
      <c r="C110" s="138" t="s">
        <v>121</v>
      </c>
      <c r="D110" s="168"/>
      <c r="E110" s="126"/>
      <c r="F110" s="126"/>
      <c r="G110" s="126"/>
      <c r="H110" s="112"/>
      <c r="I110" s="112"/>
      <c r="J110" s="112"/>
    </row>
    <row r="111" spans="1:10" s="124" customFormat="1" ht="21.75" customHeight="1">
      <c r="A111" s="305"/>
      <c r="B111" s="305"/>
      <c r="C111" s="138" t="s">
        <v>138</v>
      </c>
      <c r="D111" s="168"/>
      <c r="E111" s="105"/>
      <c r="F111" s="105"/>
      <c r="G111" s="126"/>
      <c r="H111" s="112"/>
      <c r="I111" s="112"/>
      <c r="J111" s="112"/>
    </row>
    <row r="112" spans="1:10" s="124" customFormat="1" ht="21.75" customHeight="1">
      <c r="A112" s="305"/>
      <c r="B112" s="305"/>
      <c r="C112" s="138" t="s">
        <v>85</v>
      </c>
      <c r="D112" s="168" t="s">
        <v>89</v>
      </c>
      <c r="E112" s="105" t="s">
        <v>99</v>
      </c>
      <c r="F112" s="105" t="s">
        <v>260</v>
      </c>
      <c r="G112" s="126">
        <v>244</v>
      </c>
      <c r="H112" s="119">
        <v>15</v>
      </c>
      <c r="I112" s="119">
        <v>15</v>
      </c>
      <c r="J112" s="119">
        <v>15</v>
      </c>
    </row>
    <row r="113" spans="1:10" s="124" customFormat="1" ht="21.75" customHeight="1">
      <c r="A113" s="306"/>
      <c r="B113" s="306"/>
      <c r="C113" s="138" t="s">
        <v>90</v>
      </c>
      <c r="D113" s="168"/>
      <c r="E113" s="126"/>
      <c r="F113" s="126"/>
      <c r="G113" s="126"/>
      <c r="H113" s="112"/>
      <c r="I113" s="112"/>
      <c r="J113" s="112"/>
    </row>
    <row r="114" spans="1:10" s="124" customFormat="1" ht="21.75" customHeight="1">
      <c r="A114" s="304" t="s">
        <v>100</v>
      </c>
      <c r="B114" s="304" t="s">
        <v>101</v>
      </c>
      <c r="C114" s="143" t="s">
        <v>88</v>
      </c>
      <c r="D114" s="168"/>
      <c r="E114" s="126"/>
      <c r="F114" s="126"/>
      <c r="G114" s="126"/>
      <c r="H114" s="181">
        <f>H115+H116+H117+H118</f>
        <v>2938.5</v>
      </c>
      <c r="I114" s="181">
        <f>I115+I116+I117+I118</f>
        <v>2938.5</v>
      </c>
      <c r="J114" s="181">
        <f>J115+J116+J117+J118</f>
        <v>2938.5</v>
      </c>
    </row>
    <row r="115" spans="1:10" s="124" customFormat="1" ht="21.75" customHeight="1">
      <c r="A115" s="305"/>
      <c r="B115" s="305"/>
      <c r="C115" s="138" t="s">
        <v>121</v>
      </c>
      <c r="D115" s="168"/>
      <c r="E115" s="126"/>
      <c r="F115" s="126"/>
      <c r="G115" s="126"/>
      <c r="H115" s="112"/>
      <c r="I115" s="112"/>
      <c r="J115" s="112"/>
    </row>
    <row r="116" spans="1:10" s="124" customFormat="1" ht="21.75" customHeight="1">
      <c r="A116" s="305"/>
      <c r="B116" s="305"/>
      <c r="C116" s="138" t="s">
        <v>138</v>
      </c>
      <c r="D116" s="168" t="s">
        <v>89</v>
      </c>
      <c r="E116" s="105" t="s">
        <v>99</v>
      </c>
      <c r="F116" s="105" t="s">
        <v>261</v>
      </c>
      <c r="G116" s="126">
        <v>244</v>
      </c>
      <c r="H116" s="119">
        <v>2890.9</v>
      </c>
      <c r="I116" s="119">
        <v>2890.9</v>
      </c>
      <c r="J116" s="119">
        <v>2890.9</v>
      </c>
    </row>
    <row r="117" spans="1:10" s="124" customFormat="1" ht="21.75" customHeight="1">
      <c r="A117" s="305"/>
      <c r="B117" s="305"/>
      <c r="C117" s="138" t="s">
        <v>85</v>
      </c>
      <c r="D117" s="168" t="s">
        <v>89</v>
      </c>
      <c r="E117" s="105" t="s">
        <v>99</v>
      </c>
      <c r="F117" s="105" t="s">
        <v>261</v>
      </c>
      <c r="G117" s="126">
        <v>244</v>
      </c>
      <c r="H117" s="119">
        <v>47.6</v>
      </c>
      <c r="I117" s="119">
        <v>47.6</v>
      </c>
      <c r="J117" s="119">
        <v>47.6</v>
      </c>
    </row>
    <row r="118" spans="1:10" s="124" customFormat="1" ht="20.25" customHeight="1">
      <c r="A118" s="306"/>
      <c r="B118" s="306"/>
      <c r="C118" s="138" t="s">
        <v>90</v>
      </c>
      <c r="D118" s="168"/>
      <c r="E118" s="126"/>
      <c r="F118" s="126"/>
      <c r="G118" s="126"/>
      <c r="H118" s="112"/>
      <c r="I118" s="112"/>
      <c r="J118" s="112"/>
    </row>
    <row r="119" spans="1:10" s="124" customFormat="1" ht="20.25" customHeight="1">
      <c r="A119" s="304" t="s">
        <v>102</v>
      </c>
      <c r="B119" s="304" t="s">
        <v>41</v>
      </c>
      <c r="C119" s="143" t="s">
        <v>88</v>
      </c>
      <c r="D119" s="168"/>
      <c r="E119" s="126"/>
      <c r="F119" s="126"/>
      <c r="G119" s="126"/>
      <c r="H119" s="181">
        <f>H120+H121+H122+H123</f>
        <v>544</v>
      </c>
      <c r="I119" s="181">
        <f>I120+I121+I122+I123</f>
        <v>544</v>
      </c>
      <c r="J119" s="181">
        <f>J120+J121+J122+J123</f>
        <v>544</v>
      </c>
    </row>
    <row r="120" spans="1:10" s="124" customFormat="1" ht="20.25" customHeight="1">
      <c r="A120" s="305"/>
      <c r="B120" s="305"/>
      <c r="C120" s="138" t="s">
        <v>121</v>
      </c>
      <c r="D120" s="168"/>
      <c r="E120" s="126"/>
      <c r="F120" s="126"/>
      <c r="G120" s="126"/>
      <c r="H120" s="112"/>
      <c r="I120" s="112"/>
      <c r="J120" s="112"/>
    </row>
    <row r="121" spans="1:10" s="124" customFormat="1" ht="20.25" customHeight="1">
      <c r="A121" s="305"/>
      <c r="B121" s="305"/>
      <c r="C121" s="138" t="s">
        <v>138</v>
      </c>
      <c r="D121" s="168"/>
      <c r="E121" s="126"/>
      <c r="F121" s="126"/>
      <c r="G121" s="126"/>
      <c r="H121" s="112"/>
      <c r="I121" s="112"/>
      <c r="J121" s="112"/>
    </row>
    <row r="122" spans="1:10" s="124" customFormat="1" ht="20.25" customHeight="1">
      <c r="A122" s="305"/>
      <c r="B122" s="305"/>
      <c r="C122" s="138" t="s">
        <v>85</v>
      </c>
      <c r="D122" s="168" t="s">
        <v>89</v>
      </c>
      <c r="E122" s="105" t="s">
        <v>103</v>
      </c>
      <c r="F122" s="105" t="s">
        <v>262</v>
      </c>
      <c r="G122" s="126">
        <v>244</v>
      </c>
      <c r="H122" s="119"/>
      <c r="I122" s="119"/>
      <c r="J122" s="119"/>
    </row>
    <row r="123" spans="1:10" s="124" customFormat="1" ht="18" customHeight="1">
      <c r="A123" s="306"/>
      <c r="B123" s="306"/>
      <c r="C123" s="138" t="s">
        <v>90</v>
      </c>
      <c r="D123" s="168"/>
      <c r="E123" s="105"/>
      <c r="F123" s="105"/>
      <c r="G123" s="126"/>
      <c r="H123" s="119">
        <v>544</v>
      </c>
      <c r="I123" s="119">
        <v>544</v>
      </c>
      <c r="J123" s="119">
        <v>544</v>
      </c>
    </row>
    <row r="124" spans="1:10" s="124" customFormat="1" ht="20.25" customHeight="1">
      <c r="A124" s="304" t="s">
        <v>104</v>
      </c>
      <c r="B124" s="304" t="s">
        <v>43</v>
      </c>
      <c r="C124" s="143" t="s">
        <v>88</v>
      </c>
      <c r="D124" s="168"/>
      <c r="E124" s="126"/>
      <c r="F124" s="126"/>
      <c r="G124" s="126"/>
      <c r="H124" s="181">
        <f>H125+H126+H127+H128</f>
        <v>0</v>
      </c>
      <c r="I124" s="181">
        <f>I125+I126+I127+I128</f>
        <v>0</v>
      </c>
      <c r="J124" s="181">
        <f>J125+J126+J127+J128</f>
        <v>0</v>
      </c>
    </row>
    <row r="125" spans="1:10" s="124" customFormat="1" ht="21.75" customHeight="1">
      <c r="A125" s="305"/>
      <c r="B125" s="307"/>
      <c r="C125" s="138" t="s">
        <v>121</v>
      </c>
      <c r="D125" s="168" t="s">
        <v>89</v>
      </c>
      <c r="E125" s="126">
        <v>1004</v>
      </c>
      <c r="F125" s="105" t="s">
        <v>263</v>
      </c>
      <c r="G125" s="126">
        <v>313</v>
      </c>
      <c r="H125" s="119"/>
      <c r="I125" s="119"/>
      <c r="J125" s="119"/>
    </row>
    <row r="126" spans="1:10" s="124" customFormat="1" ht="21.75" customHeight="1">
      <c r="A126" s="305"/>
      <c r="B126" s="307"/>
      <c r="C126" s="138" t="s">
        <v>138</v>
      </c>
      <c r="D126" s="168"/>
      <c r="E126" s="126"/>
      <c r="F126" s="126"/>
      <c r="G126" s="126"/>
      <c r="H126" s="112"/>
      <c r="I126" s="112"/>
      <c r="J126" s="112"/>
    </row>
    <row r="127" spans="1:10" s="124" customFormat="1" ht="20.25" customHeight="1">
      <c r="A127" s="305"/>
      <c r="B127" s="307"/>
      <c r="C127" s="138" t="s">
        <v>85</v>
      </c>
      <c r="D127" s="168"/>
      <c r="E127" s="126"/>
      <c r="F127" s="126"/>
      <c r="G127" s="126"/>
      <c r="H127" s="112"/>
      <c r="I127" s="112"/>
      <c r="J127" s="112"/>
    </row>
    <row r="128" spans="1:10" s="124" customFormat="1" ht="20.25" customHeight="1">
      <c r="A128" s="306"/>
      <c r="B128" s="308"/>
      <c r="C128" s="138" t="s">
        <v>90</v>
      </c>
      <c r="D128" s="168"/>
      <c r="E128" s="126"/>
      <c r="F128" s="126"/>
      <c r="G128" s="126"/>
      <c r="H128" s="112"/>
      <c r="I128" s="112"/>
      <c r="J128" s="112"/>
    </row>
    <row r="129" spans="1:10" s="124" customFormat="1" ht="17.25" customHeight="1">
      <c r="A129" s="304" t="s">
        <v>105</v>
      </c>
      <c r="B129" s="337" t="s">
        <v>181</v>
      </c>
      <c r="C129" s="143" t="s">
        <v>88</v>
      </c>
      <c r="D129" s="168"/>
      <c r="E129" s="126"/>
      <c r="F129" s="126"/>
      <c r="G129" s="126"/>
      <c r="H129" s="181">
        <f>H131</f>
        <v>6167</v>
      </c>
      <c r="I129" s="181">
        <f>I131</f>
        <v>6117.2</v>
      </c>
      <c r="J129" s="181">
        <f>J131</f>
        <v>6117.2</v>
      </c>
    </row>
    <row r="130" spans="1:10" s="124" customFormat="1" ht="17.25" customHeight="1">
      <c r="A130" s="305"/>
      <c r="B130" s="338"/>
      <c r="C130" s="138" t="s">
        <v>121</v>
      </c>
      <c r="D130" s="168"/>
      <c r="E130" s="126"/>
      <c r="F130" s="126"/>
      <c r="G130" s="126"/>
      <c r="H130" s="112"/>
      <c r="I130" s="112"/>
      <c r="J130" s="112"/>
    </row>
    <row r="131" spans="1:10" s="124" customFormat="1" ht="17.25" customHeight="1">
      <c r="A131" s="305"/>
      <c r="B131" s="338"/>
      <c r="C131" s="138" t="s">
        <v>138</v>
      </c>
      <c r="D131" s="168" t="s">
        <v>89</v>
      </c>
      <c r="E131" s="105" t="s">
        <v>107</v>
      </c>
      <c r="F131" s="105" t="s">
        <v>264</v>
      </c>
      <c r="G131" s="126">
        <v>313</v>
      </c>
      <c r="H131" s="119">
        <v>6167</v>
      </c>
      <c r="I131" s="119">
        <v>6117.2</v>
      </c>
      <c r="J131" s="119">
        <v>6117.2</v>
      </c>
    </row>
    <row r="132" spans="1:10" s="124" customFormat="1" ht="17.25" customHeight="1">
      <c r="A132" s="305"/>
      <c r="B132" s="338"/>
      <c r="C132" s="138" t="s">
        <v>85</v>
      </c>
      <c r="D132" s="168"/>
      <c r="E132" s="126"/>
      <c r="F132" s="126"/>
      <c r="G132" s="126"/>
      <c r="H132" s="112"/>
      <c r="I132" s="112"/>
      <c r="J132" s="112"/>
    </row>
    <row r="133" spans="1:10" s="124" customFormat="1" ht="17.25" customHeight="1">
      <c r="A133" s="306"/>
      <c r="B133" s="339"/>
      <c r="C133" s="138" t="s">
        <v>90</v>
      </c>
      <c r="D133" s="168"/>
      <c r="E133" s="126"/>
      <c r="F133" s="126"/>
      <c r="G133" s="126"/>
      <c r="H133" s="112"/>
      <c r="I133" s="112"/>
      <c r="J133" s="112"/>
    </row>
    <row r="134" spans="1:10" s="124" customFormat="1" ht="17.25" customHeight="1">
      <c r="A134" s="304" t="s">
        <v>108</v>
      </c>
      <c r="B134" s="337" t="s">
        <v>110</v>
      </c>
      <c r="C134" s="143" t="s">
        <v>88</v>
      </c>
      <c r="D134" s="168"/>
      <c r="E134" s="126"/>
      <c r="F134" s="126"/>
      <c r="G134" s="126"/>
      <c r="H134" s="181">
        <f>H136</f>
        <v>2127.3000000000002</v>
      </c>
      <c r="I134" s="181">
        <f>I136</f>
        <v>2127.3000000000002</v>
      </c>
      <c r="J134" s="181">
        <f>J136</f>
        <v>2127.3000000000002</v>
      </c>
    </row>
    <row r="135" spans="1:10" s="124" customFormat="1" ht="17.25" customHeight="1">
      <c r="A135" s="305"/>
      <c r="B135" s="338"/>
      <c r="C135" s="138" t="s">
        <v>121</v>
      </c>
      <c r="D135" s="168"/>
      <c r="E135" s="126"/>
      <c r="F135" s="126"/>
      <c r="G135" s="126"/>
      <c r="H135" s="181"/>
      <c r="I135" s="119"/>
      <c r="J135" s="181"/>
    </row>
    <row r="136" spans="1:10" s="124" customFormat="1" ht="17.25" customHeight="1">
      <c r="A136" s="305"/>
      <c r="B136" s="338"/>
      <c r="C136" s="138" t="s">
        <v>138</v>
      </c>
      <c r="D136" s="168" t="s">
        <v>89</v>
      </c>
      <c r="E136" s="105" t="s">
        <v>107</v>
      </c>
      <c r="F136" s="105" t="s">
        <v>265</v>
      </c>
      <c r="G136" s="126">
        <v>313</v>
      </c>
      <c r="H136" s="119">
        <v>2127.3000000000002</v>
      </c>
      <c r="I136" s="119">
        <v>2127.3000000000002</v>
      </c>
      <c r="J136" s="119">
        <v>2127.3000000000002</v>
      </c>
    </row>
    <row r="137" spans="1:10" s="124" customFormat="1" ht="17.25" customHeight="1">
      <c r="A137" s="305"/>
      <c r="B137" s="338"/>
      <c r="C137" s="138" t="s">
        <v>85</v>
      </c>
      <c r="D137" s="168"/>
      <c r="E137" s="126"/>
      <c r="F137" s="126"/>
      <c r="G137" s="126"/>
      <c r="H137" s="112"/>
      <c r="I137" s="112"/>
      <c r="J137" s="112"/>
    </row>
    <row r="138" spans="1:10" s="124" customFormat="1" ht="17.25" customHeight="1">
      <c r="A138" s="306"/>
      <c r="B138" s="339"/>
      <c r="C138" s="138" t="s">
        <v>90</v>
      </c>
      <c r="D138" s="168"/>
      <c r="E138" s="126"/>
      <c r="F138" s="126"/>
      <c r="G138" s="126"/>
      <c r="H138" s="112"/>
      <c r="I138" s="112"/>
      <c r="J138" s="112"/>
    </row>
    <row r="139" spans="1:10" s="124" customFormat="1" ht="17.25" customHeight="1">
      <c r="A139" s="304" t="s">
        <v>109</v>
      </c>
      <c r="B139" s="337" t="s">
        <v>294</v>
      </c>
      <c r="C139" s="143" t="s">
        <v>88</v>
      </c>
      <c r="D139" s="168"/>
      <c r="E139" s="126"/>
      <c r="F139" s="126"/>
      <c r="G139" s="126"/>
      <c r="H139" s="181">
        <f>H141</f>
        <v>2107.4</v>
      </c>
      <c r="I139" s="181">
        <f>I141</f>
        <v>2107.4</v>
      </c>
      <c r="J139" s="181">
        <f>J141</f>
        <v>2107.4</v>
      </c>
    </row>
    <row r="140" spans="1:10" s="124" customFormat="1" ht="17.25" customHeight="1">
      <c r="A140" s="305"/>
      <c r="B140" s="338"/>
      <c r="C140" s="138" t="s">
        <v>121</v>
      </c>
      <c r="D140" s="168"/>
      <c r="E140" s="126"/>
      <c r="F140" s="126"/>
      <c r="G140" s="126"/>
      <c r="H140" s="112"/>
      <c r="I140" s="112"/>
      <c r="J140" s="112"/>
    </row>
    <row r="141" spans="1:10" s="124" customFormat="1" ht="17.25" customHeight="1">
      <c r="A141" s="305"/>
      <c r="B141" s="338"/>
      <c r="C141" s="138" t="s">
        <v>138</v>
      </c>
      <c r="D141" s="168" t="s">
        <v>89</v>
      </c>
      <c r="E141" s="105" t="s">
        <v>107</v>
      </c>
      <c r="F141" s="105" t="s">
        <v>266</v>
      </c>
      <c r="G141" s="126">
        <v>313</v>
      </c>
      <c r="H141" s="119">
        <v>2107.4</v>
      </c>
      <c r="I141" s="119">
        <v>2107.4</v>
      </c>
      <c r="J141" s="119">
        <v>2107.4</v>
      </c>
    </row>
    <row r="142" spans="1:10" s="124" customFormat="1" ht="17.25" customHeight="1">
      <c r="A142" s="305"/>
      <c r="B142" s="338"/>
      <c r="C142" s="138" t="s">
        <v>85</v>
      </c>
      <c r="D142" s="168"/>
      <c r="E142" s="126"/>
      <c r="F142" s="126"/>
      <c r="G142" s="126"/>
      <c r="H142" s="112"/>
      <c r="I142" s="112"/>
      <c r="J142" s="112"/>
    </row>
    <row r="143" spans="1:10" s="124" customFormat="1" ht="17.25" customHeight="1">
      <c r="A143" s="306"/>
      <c r="B143" s="339"/>
      <c r="C143" s="138" t="s">
        <v>90</v>
      </c>
      <c r="D143" s="168"/>
      <c r="E143" s="126"/>
      <c r="F143" s="126"/>
      <c r="G143" s="126"/>
      <c r="H143" s="112"/>
      <c r="I143" s="112"/>
      <c r="J143" s="112"/>
    </row>
    <row r="144" spans="1:10" s="124" customFormat="1" ht="21.75" customHeight="1">
      <c r="A144" s="304" t="s">
        <v>111</v>
      </c>
      <c r="B144" s="304" t="s">
        <v>295</v>
      </c>
      <c r="C144" s="143" t="s">
        <v>88</v>
      </c>
      <c r="D144" s="168"/>
      <c r="E144" s="126"/>
      <c r="F144" s="126"/>
      <c r="G144" s="126"/>
      <c r="H144" s="112"/>
      <c r="I144" s="112"/>
      <c r="J144" s="112"/>
    </row>
    <row r="145" spans="1:10" s="124" customFormat="1" ht="18.75" customHeight="1">
      <c r="A145" s="305"/>
      <c r="B145" s="305"/>
      <c r="C145" s="138" t="s">
        <v>121</v>
      </c>
      <c r="D145" s="168"/>
      <c r="E145" s="126"/>
      <c r="F145" s="126"/>
      <c r="G145" s="126"/>
      <c r="H145" s="112"/>
      <c r="I145" s="112"/>
      <c r="J145" s="112"/>
    </row>
    <row r="146" spans="1:10" s="124" customFormat="1" ht="18.75" customHeight="1">
      <c r="A146" s="305"/>
      <c r="B146" s="305"/>
      <c r="C146" s="138" t="s">
        <v>138</v>
      </c>
      <c r="D146" s="168" t="s">
        <v>89</v>
      </c>
      <c r="E146" s="105" t="s">
        <v>107</v>
      </c>
      <c r="F146" s="105" t="s">
        <v>267</v>
      </c>
      <c r="G146" s="126">
        <v>313</v>
      </c>
      <c r="H146" s="185">
        <v>0</v>
      </c>
      <c r="I146" s="185">
        <v>0</v>
      </c>
      <c r="J146" s="185">
        <v>0</v>
      </c>
    </row>
    <row r="147" spans="1:10" s="124" customFormat="1" ht="18.75" customHeight="1">
      <c r="A147" s="305"/>
      <c r="B147" s="305"/>
      <c r="C147" s="138" t="s">
        <v>85</v>
      </c>
      <c r="D147" s="168"/>
      <c r="E147" s="126"/>
      <c r="F147" s="126"/>
      <c r="G147" s="126"/>
      <c r="H147" s="185"/>
      <c r="I147" s="185"/>
      <c r="J147" s="185"/>
    </row>
    <row r="148" spans="1:10" s="124" customFormat="1" ht="17.25" customHeight="1">
      <c r="A148" s="306"/>
      <c r="B148" s="306"/>
      <c r="C148" s="138" t="s">
        <v>90</v>
      </c>
      <c r="D148" s="168"/>
      <c r="E148" s="126"/>
      <c r="F148" s="126"/>
      <c r="G148" s="126"/>
      <c r="H148" s="185"/>
      <c r="I148" s="185"/>
      <c r="J148" s="185"/>
    </row>
    <row r="149" spans="1:10" s="124" customFormat="1" ht="17.25" customHeight="1">
      <c r="A149" s="304" t="s">
        <v>112</v>
      </c>
      <c r="B149" s="304" t="s">
        <v>296</v>
      </c>
      <c r="C149" s="143" t="s">
        <v>88</v>
      </c>
      <c r="D149" s="168"/>
      <c r="E149" s="126"/>
      <c r="F149" s="126"/>
      <c r="G149" s="126"/>
      <c r="H149" s="185">
        <f>H151</f>
        <v>0</v>
      </c>
      <c r="I149" s="185">
        <f>I151</f>
        <v>0</v>
      </c>
      <c r="J149" s="185">
        <f>J151</f>
        <v>0</v>
      </c>
    </row>
    <row r="150" spans="1:10" s="124" customFormat="1" ht="17.25" customHeight="1">
      <c r="A150" s="305"/>
      <c r="B150" s="307"/>
      <c r="C150" s="138" t="s">
        <v>121</v>
      </c>
      <c r="D150" s="168"/>
      <c r="E150" s="126"/>
      <c r="F150" s="126"/>
      <c r="G150" s="126"/>
      <c r="H150" s="185"/>
      <c r="I150" s="185"/>
      <c r="J150" s="185"/>
    </row>
    <row r="151" spans="1:10" s="124" customFormat="1" ht="17.25" customHeight="1">
      <c r="A151" s="305"/>
      <c r="B151" s="307"/>
      <c r="C151" s="138" t="s">
        <v>138</v>
      </c>
      <c r="D151" s="168" t="s">
        <v>89</v>
      </c>
      <c r="E151" s="105" t="s">
        <v>107</v>
      </c>
      <c r="F151" s="105" t="s">
        <v>267</v>
      </c>
      <c r="G151" s="126">
        <v>313</v>
      </c>
      <c r="H151" s="185">
        <v>0</v>
      </c>
      <c r="I151" s="185">
        <v>0</v>
      </c>
      <c r="J151" s="185">
        <v>0</v>
      </c>
    </row>
    <row r="152" spans="1:10" s="124" customFormat="1" ht="20.25" customHeight="1">
      <c r="A152" s="305"/>
      <c r="B152" s="307"/>
      <c r="C152" s="138" t="s">
        <v>85</v>
      </c>
      <c r="D152" s="168"/>
      <c r="E152" s="126"/>
      <c r="F152" s="126"/>
      <c r="G152" s="126"/>
      <c r="H152" s="112"/>
      <c r="I152" s="112"/>
      <c r="J152" s="112"/>
    </row>
    <row r="153" spans="1:10" s="124" customFormat="1" ht="23.25" customHeight="1">
      <c r="A153" s="306"/>
      <c r="B153" s="308"/>
      <c r="C153" s="138" t="s">
        <v>90</v>
      </c>
      <c r="D153" s="168"/>
      <c r="E153" s="126"/>
      <c r="F153" s="126"/>
      <c r="G153" s="126"/>
      <c r="H153" s="112"/>
      <c r="I153" s="112"/>
      <c r="J153" s="112"/>
    </row>
    <row r="154" spans="1:10" s="124" customFormat="1" ht="17.25" customHeight="1">
      <c r="A154" s="304" t="s">
        <v>114</v>
      </c>
      <c r="B154" s="304" t="s">
        <v>52</v>
      </c>
      <c r="C154" s="143" t="s">
        <v>88</v>
      </c>
      <c r="D154" s="168"/>
      <c r="E154" s="126"/>
      <c r="F154" s="126"/>
      <c r="G154" s="126"/>
      <c r="H154" s="181">
        <f>H157</f>
        <v>0</v>
      </c>
      <c r="I154" s="181">
        <f>I157</f>
        <v>0</v>
      </c>
      <c r="J154" s="181">
        <f>J157</f>
        <v>0</v>
      </c>
    </row>
    <row r="155" spans="1:10" s="124" customFormat="1" ht="17.25" customHeight="1">
      <c r="A155" s="305"/>
      <c r="B155" s="307"/>
      <c r="C155" s="138" t="s">
        <v>121</v>
      </c>
      <c r="D155" s="168"/>
      <c r="E155" s="126"/>
      <c r="F155" s="126"/>
      <c r="G155" s="126"/>
      <c r="H155" s="112"/>
      <c r="I155" s="112"/>
      <c r="J155" s="112"/>
    </row>
    <row r="156" spans="1:10" s="124" customFormat="1" ht="17.25" customHeight="1">
      <c r="A156" s="305"/>
      <c r="B156" s="307"/>
      <c r="C156" s="138" t="s">
        <v>138</v>
      </c>
      <c r="D156" s="168"/>
      <c r="E156" s="105"/>
      <c r="F156" s="105"/>
      <c r="G156" s="126"/>
      <c r="H156" s="112"/>
      <c r="I156" s="112"/>
      <c r="J156" s="112"/>
    </row>
    <row r="157" spans="1:10" s="124" customFormat="1" ht="17.25" customHeight="1">
      <c r="A157" s="305"/>
      <c r="B157" s="307"/>
      <c r="C157" s="138" t="s">
        <v>85</v>
      </c>
      <c r="D157" s="168" t="s">
        <v>89</v>
      </c>
      <c r="E157" s="105" t="s">
        <v>99</v>
      </c>
      <c r="F157" s="105" t="s">
        <v>268</v>
      </c>
      <c r="G157" s="126">
        <v>244</v>
      </c>
      <c r="H157" s="119">
        <v>0</v>
      </c>
      <c r="I157" s="119">
        <v>0</v>
      </c>
      <c r="J157" s="119">
        <v>0</v>
      </c>
    </row>
    <row r="158" spans="1:10" s="124" customFormat="1" ht="15.75">
      <c r="A158" s="306"/>
      <c r="B158" s="308"/>
      <c r="C158" s="138" t="s">
        <v>90</v>
      </c>
      <c r="D158" s="168"/>
      <c r="E158" s="126"/>
      <c r="F158" s="126"/>
      <c r="G158" s="126"/>
      <c r="H158" s="112"/>
      <c r="I158" s="112"/>
      <c r="J158" s="112"/>
    </row>
    <row r="159" spans="1:10" s="124" customFormat="1" ht="17.25" customHeight="1">
      <c r="A159" s="304" t="s">
        <v>115</v>
      </c>
      <c r="B159" s="304" t="s">
        <v>297</v>
      </c>
      <c r="C159" s="143" t="s">
        <v>88</v>
      </c>
      <c r="D159" s="168"/>
      <c r="E159" s="126"/>
      <c r="F159" s="126"/>
      <c r="G159" s="126"/>
      <c r="H159" s="181">
        <f>H161</f>
        <v>1595</v>
      </c>
      <c r="I159" s="181">
        <f>I161</f>
        <v>1595</v>
      </c>
      <c r="J159" s="181">
        <f>J161</f>
        <v>1595</v>
      </c>
    </row>
    <row r="160" spans="1:10" s="124" customFormat="1" ht="17.25" customHeight="1">
      <c r="A160" s="305"/>
      <c r="B160" s="307"/>
      <c r="C160" s="138" t="s">
        <v>121</v>
      </c>
      <c r="D160" s="168"/>
      <c r="E160" s="126"/>
      <c r="F160" s="126"/>
      <c r="G160" s="126"/>
      <c r="H160" s="112"/>
      <c r="I160" s="112"/>
      <c r="J160" s="112"/>
    </row>
    <row r="161" spans="1:10" s="124" customFormat="1" ht="17.25" customHeight="1">
      <c r="A161" s="305"/>
      <c r="B161" s="307"/>
      <c r="C161" s="138" t="s">
        <v>138</v>
      </c>
      <c r="D161" s="168" t="s">
        <v>89</v>
      </c>
      <c r="E161" s="105" t="s">
        <v>116</v>
      </c>
      <c r="F161" s="105" t="s">
        <v>320</v>
      </c>
      <c r="G161" s="126">
        <v>244</v>
      </c>
      <c r="H161" s="119">
        <v>1595</v>
      </c>
      <c r="I161" s="119">
        <v>1595</v>
      </c>
      <c r="J161" s="119">
        <v>1595</v>
      </c>
    </row>
    <row r="162" spans="1:10" s="124" customFormat="1" ht="17.25" customHeight="1">
      <c r="A162" s="305"/>
      <c r="B162" s="307"/>
      <c r="C162" s="138" t="s">
        <v>85</v>
      </c>
      <c r="D162" s="168"/>
      <c r="E162" s="126"/>
      <c r="F162" s="126"/>
      <c r="G162" s="126"/>
      <c r="H162" s="112"/>
      <c r="I162" s="112"/>
      <c r="J162" s="112"/>
    </row>
    <row r="163" spans="1:10" s="124" customFormat="1" ht="15.75">
      <c r="A163" s="306"/>
      <c r="B163" s="308"/>
      <c r="C163" s="138" t="s">
        <v>90</v>
      </c>
      <c r="D163" s="168"/>
      <c r="E163" s="126"/>
      <c r="F163" s="126"/>
      <c r="G163" s="126"/>
      <c r="H163" s="112"/>
      <c r="I163" s="112"/>
      <c r="J163" s="112"/>
    </row>
    <row r="164" spans="1:10" s="124" customFormat="1" ht="17.25" customHeight="1">
      <c r="A164" s="304" t="s">
        <v>117</v>
      </c>
      <c r="B164" s="304" t="s">
        <v>186</v>
      </c>
      <c r="C164" s="143" t="s">
        <v>88</v>
      </c>
      <c r="D164" s="168"/>
      <c r="E164" s="126"/>
      <c r="F164" s="126"/>
      <c r="G164" s="126"/>
      <c r="H164" s="181">
        <f>H166</f>
        <v>467.4</v>
      </c>
      <c r="I164" s="181">
        <f>I166</f>
        <v>434.4</v>
      </c>
      <c r="J164" s="181">
        <f>J166</f>
        <v>434.4</v>
      </c>
    </row>
    <row r="165" spans="1:10" s="124" customFormat="1" ht="17.25" customHeight="1">
      <c r="A165" s="305"/>
      <c r="B165" s="307"/>
      <c r="C165" s="138" t="s">
        <v>121</v>
      </c>
      <c r="D165" s="168"/>
      <c r="E165" s="126"/>
      <c r="F165" s="126"/>
      <c r="G165" s="126"/>
      <c r="H165" s="112"/>
      <c r="I165" s="112"/>
      <c r="J165" s="112"/>
    </row>
    <row r="166" spans="1:10" s="124" customFormat="1" ht="17.25" customHeight="1">
      <c r="A166" s="305"/>
      <c r="B166" s="307"/>
      <c r="C166" s="138" t="s">
        <v>138</v>
      </c>
      <c r="D166" s="168" t="s">
        <v>89</v>
      </c>
      <c r="E166" s="105" t="s">
        <v>107</v>
      </c>
      <c r="F166" s="105" t="s">
        <v>269</v>
      </c>
      <c r="G166" s="126">
        <v>313</v>
      </c>
      <c r="H166" s="119">
        <v>467.4</v>
      </c>
      <c r="I166" s="119">
        <v>434.4</v>
      </c>
      <c r="J166" s="119">
        <v>434.4</v>
      </c>
    </row>
    <row r="167" spans="1:10" s="124" customFormat="1" ht="17.25" customHeight="1">
      <c r="A167" s="305"/>
      <c r="B167" s="307"/>
      <c r="C167" s="138" t="s">
        <v>85</v>
      </c>
      <c r="D167" s="168"/>
      <c r="E167" s="126"/>
      <c r="F167" s="126"/>
      <c r="G167" s="126"/>
      <c r="H167" s="112"/>
      <c r="I167" s="112"/>
      <c r="J167" s="112"/>
    </row>
    <row r="168" spans="1:10" s="124" customFormat="1" ht="30" customHeight="1">
      <c r="A168" s="306"/>
      <c r="B168" s="308"/>
      <c r="C168" s="138" t="s">
        <v>90</v>
      </c>
      <c r="D168" s="168"/>
      <c r="E168" s="126"/>
      <c r="F168" s="126"/>
      <c r="G168" s="126"/>
      <c r="H168" s="112"/>
      <c r="I168" s="112"/>
      <c r="J168" s="112"/>
    </row>
    <row r="169" spans="1:10" s="124" customFormat="1" ht="30" customHeight="1">
      <c r="A169" s="304" t="s">
        <v>316</v>
      </c>
      <c r="B169" s="326" t="s">
        <v>305</v>
      </c>
      <c r="C169" s="143" t="s">
        <v>88</v>
      </c>
      <c r="D169" s="168"/>
      <c r="E169" s="126"/>
      <c r="F169" s="126"/>
      <c r="G169" s="126"/>
      <c r="H169" s="181">
        <f>H170+H171+H172+H173</f>
        <v>517</v>
      </c>
      <c r="I169" s="181">
        <f>I170+I171+I172+I173</f>
        <v>517</v>
      </c>
      <c r="J169" s="181">
        <f>J170+J171+J172+J173</f>
        <v>517</v>
      </c>
    </row>
    <row r="170" spans="1:10" s="124" customFormat="1" ht="30" customHeight="1">
      <c r="A170" s="305"/>
      <c r="B170" s="327"/>
      <c r="C170" s="138" t="s">
        <v>121</v>
      </c>
      <c r="D170" s="168"/>
      <c r="E170" s="126"/>
      <c r="F170" s="126"/>
      <c r="G170" s="126"/>
      <c r="H170" s="112"/>
      <c r="I170" s="112"/>
      <c r="J170" s="112"/>
    </row>
    <row r="171" spans="1:10" s="124" customFormat="1" ht="30" customHeight="1">
      <c r="A171" s="305"/>
      <c r="B171" s="327"/>
      <c r="C171" s="138" t="s">
        <v>138</v>
      </c>
      <c r="D171" s="168" t="s">
        <v>89</v>
      </c>
      <c r="E171" s="105" t="s">
        <v>116</v>
      </c>
      <c r="F171" s="105" t="s">
        <v>321</v>
      </c>
      <c r="G171" s="126">
        <v>244</v>
      </c>
      <c r="H171" s="118">
        <v>517</v>
      </c>
      <c r="I171" s="118">
        <v>517</v>
      </c>
      <c r="J171" s="118">
        <v>517</v>
      </c>
    </row>
    <row r="172" spans="1:10" s="124" customFormat="1" ht="30" customHeight="1">
      <c r="A172" s="305"/>
      <c r="B172" s="327"/>
      <c r="C172" s="138" t="s">
        <v>85</v>
      </c>
      <c r="D172" s="168"/>
      <c r="E172" s="126"/>
      <c r="F172" s="126"/>
      <c r="G172" s="126"/>
      <c r="H172" s="112"/>
      <c r="I172" s="112"/>
      <c r="J172" s="112"/>
    </row>
    <row r="173" spans="1:10" s="124" customFormat="1" ht="30" customHeight="1">
      <c r="A173" s="306"/>
      <c r="B173" s="328"/>
      <c r="C173" s="138" t="s">
        <v>90</v>
      </c>
      <c r="D173" s="168"/>
      <c r="E173" s="126"/>
      <c r="F173" s="126"/>
      <c r="G173" s="126"/>
      <c r="H173" s="112"/>
      <c r="I173" s="112"/>
      <c r="J173" s="112"/>
    </row>
    <row r="174" spans="1:10" s="124" customFormat="1" ht="30" customHeight="1">
      <c r="A174" s="304" t="s">
        <v>317</v>
      </c>
      <c r="B174" s="326" t="s">
        <v>307</v>
      </c>
      <c r="C174" s="143" t="s">
        <v>88</v>
      </c>
      <c r="D174" s="168" t="s">
        <v>89</v>
      </c>
      <c r="E174" s="105" t="s">
        <v>325</v>
      </c>
      <c r="F174" s="105" t="s">
        <v>277</v>
      </c>
      <c r="G174" s="126"/>
      <c r="H174" s="181">
        <f>H175+H176+H177+H178</f>
        <v>9110.2999999999993</v>
      </c>
      <c r="I174" s="181">
        <f>I175+I176+I177+I178</f>
        <v>9110.2999999999993</v>
      </c>
      <c r="J174" s="181">
        <f>J175+J176+J177+J178</f>
        <v>9110.2999999999993</v>
      </c>
    </row>
    <row r="175" spans="1:10" s="124" customFormat="1" ht="30" customHeight="1">
      <c r="A175" s="305"/>
      <c r="B175" s="327"/>
      <c r="C175" s="138" t="s">
        <v>121</v>
      </c>
      <c r="D175" s="168"/>
      <c r="E175" s="126"/>
      <c r="F175" s="126"/>
      <c r="G175" s="126"/>
      <c r="H175" s="112"/>
      <c r="I175" s="112"/>
      <c r="J175" s="112"/>
    </row>
    <row r="176" spans="1:10" s="124" customFormat="1" ht="30" customHeight="1">
      <c r="A176" s="305"/>
      <c r="B176" s="327"/>
      <c r="C176" s="138" t="s">
        <v>138</v>
      </c>
      <c r="D176" s="168"/>
      <c r="E176" s="126"/>
      <c r="F176" s="126"/>
      <c r="G176" s="126"/>
      <c r="H176" s="112"/>
      <c r="I176" s="112"/>
      <c r="J176" s="112"/>
    </row>
    <row r="177" spans="1:10" s="124" customFormat="1" ht="30" customHeight="1">
      <c r="A177" s="305"/>
      <c r="B177" s="327"/>
      <c r="C177" s="138" t="s">
        <v>85</v>
      </c>
      <c r="D177" s="168" t="s">
        <v>89</v>
      </c>
      <c r="E177" s="105" t="s">
        <v>93</v>
      </c>
      <c r="F177" s="105" t="s">
        <v>277</v>
      </c>
      <c r="G177" s="126">
        <v>244</v>
      </c>
      <c r="H177" s="118">
        <v>9110.2999999999993</v>
      </c>
      <c r="I177" s="118">
        <v>9110.2999999999993</v>
      </c>
      <c r="J177" s="118">
        <v>9110.2999999999993</v>
      </c>
    </row>
    <row r="178" spans="1:10" s="124" customFormat="1" ht="30" customHeight="1">
      <c r="A178" s="306"/>
      <c r="B178" s="328"/>
      <c r="C178" s="138" t="s">
        <v>90</v>
      </c>
      <c r="D178" s="168"/>
      <c r="E178" s="126"/>
      <c r="F178" s="126"/>
      <c r="G178" s="126"/>
      <c r="H178" s="112"/>
      <c r="I178" s="112"/>
      <c r="J178" s="112"/>
    </row>
    <row r="179" spans="1:10" s="124" customFormat="1" ht="30" customHeight="1">
      <c r="A179" s="332" t="s">
        <v>318</v>
      </c>
      <c r="B179" s="326" t="s">
        <v>314</v>
      </c>
      <c r="C179" s="143" t="s">
        <v>88</v>
      </c>
      <c r="D179" s="168"/>
      <c r="E179" s="126"/>
      <c r="F179" s="126"/>
      <c r="G179" s="126"/>
      <c r="H179" s="181">
        <f>H180+H181+H182+H183</f>
        <v>0</v>
      </c>
      <c r="I179" s="181">
        <f>I180+I181+I182+I183</f>
        <v>0</v>
      </c>
      <c r="J179" s="181">
        <f>J180+J181+J182+J183</f>
        <v>0</v>
      </c>
    </row>
    <row r="180" spans="1:10" s="124" customFormat="1" ht="30" customHeight="1">
      <c r="A180" s="320"/>
      <c r="B180" s="327"/>
      <c r="C180" s="138" t="s">
        <v>121</v>
      </c>
      <c r="D180" s="168" t="s">
        <v>89</v>
      </c>
      <c r="E180" s="105" t="s">
        <v>325</v>
      </c>
      <c r="F180" s="105" t="s">
        <v>326</v>
      </c>
      <c r="G180" s="126">
        <v>244</v>
      </c>
      <c r="H180" s="118"/>
      <c r="I180" s="118"/>
      <c r="J180" s="118"/>
    </row>
    <row r="181" spans="1:10" s="124" customFormat="1" ht="30" customHeight="1">
      <c r="A181" s="320"/>
      <c r="B181" s="327"/>
      <c r="C181" s="138" t="s">
        <v>138</v>
      </c>
      <c r="D181" s="168" t="s">
        <v>89</v>
      </c>
      <c r="E181" s="105" t="s">
        <v>325</v>
      </c>
      <c r="F181" s="105" t="s">
        <v>326</v>
      </c>
      <c r="G181" s="126">
        <v>244</v>
      </c>
      <c r="H181" s="118"/>
      <c r="I181" s="118"/>
      <c r="J181" s="118"/>
    </row>
    <row r="182" spans="1:10" s="124" customFormat="1" ht="30" customHeight="1">
      <c r="A182" s="320"/>
      <c r="B182" s="327"/>
      <c r="C182" s="138" t="s">
        <v>85</v>
      </c>
      <c r="D182" s="168"/>
      <c r="E182" s="126"/>
      <c r="F182" s="126"/>
      <c r="G182" s="126"/>
      <c r="H182" s="112"/>
      <c r="I182" s="112"/>
      <c r="J182" s="112"/>
    </row>
    <row r="183" spans="1:10" s="124" customFormat="1" ht="30" customHeight="1" thickBot="1">
      <c r="A183" s="333"/>
      <c r="B183" s="328"/>
      <c r="C183" s="138" t="s">
        <v>90</v>
      </c>
      <c r="D183" s="168"/>
      <c r="E183" s="126"/>
      <c r="F183" s="126"/>
      <c r="G183" s="126"/>
      <c r="H183" s="112"/>
      <c r="I183" s="112"/>
      <c r="J183" s="112"/>
    </row>
    <row r="184" spans="1:10" s="124" customFormat="1" ht="20.100000000000001" customHeight="1">
      <c r="A184" s="332" t="s">
        <v>336</v>
      </c>
      <c r="B184" s="280" t="s">
        <v>337</v>
      </c>
      <c r="C184" s="143" t="s">
        <v>88</v>
      </c>
      <c r="D184" s="168"/>
      <c r="E184" s="126"/>
      <c r="F184" s="126"/>
      <c r="G184" s="126"/>
      <c r="H184" s="181">
        <f>H185+H186+H187</f>
        <v>0</v>
      </c>
      <c r="I184" s="181">
        <f t="shared" ref="I184:J184" si="16">I185+I186+I187</f>
        <v>0</v>
      </c>
      <c r="J184" s="181">
        <f t="shared" si="16"/>
        <v>0</v>
      </c>
    </row>
    <row r="185" spans="1:10" s="124" customFormat="1" ht="20.100000000000001" customHeight="1">
      <c r="A185" s="320"/>
      <c r="B185" s="281"/>
      <c r="C185" s="138" t="s">
        <v>121</v>
      </c>
      <c r="D185" s="168" t="s">
        <v>89</v>
      </c>
      <c r="E185" s="105" t="s">
        <v>325</v>
      </c>
      <c r="F185" s="126" t="s">
        <v>342</v>
      </c>
      <c r="G185" s="126">
        <v>242.244</v>
      </c>
      <c r="H185" s="185"/>
      <c r="I185" s="185"/>
      <c r="J185" s="185"/>
    </row>
    <row r="186" spans="1:10" s="124" customFormat="1" ht="20.100000000000001" customHeight="1">
      <c r="A186" s="320"/>
      <c r="B186" s="281"/>
      <c r="C186" s="138" t="s">
        <v>138</v>
      </c>
      <c r="D186" s="168" t="s">
        <v>89</v>
      </c>
      <c r="E186" s="105" t="s">
        <v>325</v>
      </c>
      <c r="F186" s="126" t="s">
        <v>342</v>
      </c>
      <c r="G186" s="126">
        <v>242.244</v>
      </c>
      <c r="H186" s="185"/>
      <c r="I186" s="185"/>
      <c r="J186" s="185"/>
    </row>
    <row r="187" spans="1:10" s="124" customFormat="1" ht="20.100000000000001" customHeight="1">
      <c r="A187" s="320"/>
      <c r="B187" s="281"/>
      <c r="C187" s="138" t="s">
        <v>85</v>
      </c>
      <c r="D187" s="168" t="s">
        <v>89</v>
      </c>
      <c r="E187" s="105" t="s">
        <v>325</v>
      </c>
      <c r="F187" s="126" t="s">
        <v>342</v>
      </c>
      <c r="G187" s="126">
        <v>242.244</v>
      </c>
      <c r="H187" s="185"/>
      <c r="I187" s="185"/>
      <c r="J187" s="185"/>
    </row>
    <row r="188" spans="1:10" s="124" customFormat="1" ht="20.100000000000001" customHeight="1" thickBot="1">
      <c r="A188" s="333"/>
      <c r="B188" s="282"/>
      <c r="C188" s="138" t="s">
        <v>90</v>
      </c>
      <c r="D188" s="168"/>
      <c r="E188" s="126"/>
      <c r="F188" s="126"/>
      <c r="G188" s="126"/>
      <c r="H188" s="112"/>
      <c r="I188" s="112"/>
      <c r="J188" s="112"/>
    </row>
    <row r="189" spans="1:10" s="124" customFormat="1" ht="17.25" customHeight="1">
      <c r="A189" s="309" t="s">
        <v>118</v>
      </c>
      <c r="B189" s="309" t="s">
        <v>55</v>
      </c>
      <c r="C189" s="148" t="s">
        <v>88</v>
      </c>
      <c r="D189" s="166"/>
      <c r="E189" s="130"/>
      <c r="F189" s="130"/>
      <c r="G189" s="130"/>
      <c r="H189" s="181">
        <f>H190+H191+H192</f>
        <v>31833.5</v>
      </c>
      <c r="I189" s="181">
        <f>I190+I191+I192</f>
        <v>31833.5</v>
      </c>
      <c r="J189" s="181">
        <f>J190+J191+J192</f>
        <v>31833.5</v>
      </c>
    </row>
    <row r="190" spans="1:10" s="124" customFormat="1" ht="17.25" customHeight="1">
      <c r="A190" s="310"/>
      <c r="B190" s="312"/>
      <c r="C190" s="129" t="s">
        <v>121</v>
      </c>
      <c r="D190" s="166"/>
      <c r="E190" s="130"/>
      <c r="F190" s="130"/>
      <c r="G190" s="130"/>
      <c r="H190" s="181"/>
      <c r="I190" s="181"/>
      <c r="J190" s="181"/>
    </row>
    <row r="191" spans="1:10" s="124" customFormat="1" ht="17.25" customHeight="1">
      <c r="A191" s="310"/>
      <c r="B191" s="312"/>
      <c r="C191" s="129" t="s">
        <v>138</v>
      </c>
      <c r="D191" s="166"/>
      <c r="E191" s="132"/>
      <c r="F191" s="132"/>
      <c r="G191" s="130"/>
      <c r="H191" s="181">
        <f t="shared" ref="H191:J192" si="17">H196+H201+H206</f>
        <v>0</v>
      </c>
      <c r="I191" s="181">
        <f t="shared" si="17"/>
        <v>0</v>
      </c>
      <c r="J191" s="181">
        <f t="shared" si="17"/>
        <v>0</v>
      </c>
    </row>
    <row r="192" spans="1:10" s="124" customFormat="1" ht="17.25" customHeight="1">
      <c r="A192" s="310"/>
      <c r="B192" s="312"/>
      <c r="C192" s="129" t="s">
        <v>85</v>
      </c>
      <c r="D192" s="166"/>
      <c r="E192" s="132"/>
      <c r="F192" s="132"/>
      <c r="G192" s="130"/>
      <c r="H192" s="181">
        <f t="shared" si="17"/>
        <v>31833.5</v>
      </c>
      <c r="I192" s="181">
        <f t="shared" si="17"/>
        <v>31833.5</v>
      </c>
      <c r="J192" s="181">
        <f t="shared" si="17"/>
        <v>31833.5</v>
      </c>
    </row>
    <row r="193" spans="1:10" s="124" customFormat="1" ht="15.75">
      <c r="A193" s="311"/>
      <c r="B193" s="313"/>
      <c r="C193" s="129" t="s">
        <v>90</v>
      </c>
      <c r="D193" s="168"/>
      <c r="E193" s="126"/>
      <c r="F193" s="126"/>
      <c r="G193" s="126"/>
      <c r="H193" s="112"/>
      <c r="I193" s="112"/>
      <c r="J193" s="112"/>
    </row>
    <row r="194" spans="1:10" s="124" customFormat="1" ht="17.25" customHeight="1">
      <c r="A194" s="304" t="s">
        <v>82</v>
      </c>
      <c r="B194" s="304" t="s">
        <v>212</v>
      </c>
      <c r="C194" s="143" t="s">
        <v>88</v>
      </c>
      <c r="D194" s="168"/>
      <c r="E194" s="126"/>
      <c r="F194" s="126"/>
      <c r="G194" s="126"/>
      <c r="H194" s="181">
        <f>H195+H196+H197</f>
        <v>0</v>
      </c>
      <c r="I194" s="181">
        <f>I195+I196+I197</f>
        <v>0</v>
      </c>
      <c r="J194" s="181">
        <f>J195+J196+J197</f>
        <v>0</v>
      </c>
    </row>
    <row r="195" spans="1:10" s="124" customFormat="1" ht="17.25" customHeight="1">
      <c r="A195" s="305"/>
      <c r="B195" s="307"/>
      <c r="C195" s="138" t="s">
        <v>121</v>
      </c>
      <c r="D195" s="168"/>
      <c r="E195" s="126"/>
      <c r="F195" s="126"/>
      <c r="G195" s="126"/>
      <c r="H195" s="112"/>
      <c r="I195" s="112"/>
      <c r="J195" s="112"/>
    </row>
    <row r="196" spans="1:10" s="124" customFormat="1" ht="17.25" customHeight="1">
      <c r="A196" s="305"/>
      <c r="B196" s="307"/>
      <c r="C196" s="138" t="s">
        <v>138</v>
      </c>
      <c r="D196" s="168" t="s">
        <v>89</v>
      </c>
      <c r="E196" s="105" t="s">
        <v>119</v>
      </c>
      <c r="F196" s="105" t="s">
        <v>378</v>
      </c>
      <c r="G196" s="126">
        <v>414</v>
      </c>
      <c r="H196" s="119"/>
      <c r="I196" s="119"/>
      <c r="J196" s="119"/>
    </row>
    <row r="197" spans="1:10" s="124" customFormat="1" ht="17.25" customHeight="1">
      <c r="A197" s="305"/>
      <c r="B197" s="307"/>
      <c r="C197" s="138" t="s">
        <v>85</v>
      </c>
      <c r="D197" s="168" t="s">
        <v>89</v>
      </c>
      <c r="E197" s="105" t="s">
        <v>119</v>
      </c>
      <c r="F197" s="105" t="s">
        <v>270</v>
      </c>
      <c r="G197" s="126">
        <v>244</v>
      </c>
      <c r="H197" s="119"/>
      <c r="I197" s="119"/>
      <c r="J197" s="119"/>
    </row>
    <row r="198" spans="1:10" s="124" customFormat="1" ht="15.75">
      <c r="A198" s="306"/>
      <c r="B198" s="308"/>
      <c r="C198" s="138" t="s">
        <v>90</v>
      </c>
      <c r="D198" s="168"/>
      <c r="E198" s="126"/>
      <c r="F198" s="126"/>
      <c r="G198" s="126"/>
      <c r="H198" s="112"/>
      <c r="I198" s="112"/>
      <c r="J198" s="112"/>
    </row>
    <row r="199" spans="1:10" s="124" customFormat="1" ht="17.25" customHeight="1">
      <c r="A199" s="304" t="s">
        <v>83</v>
      </c>
      <c r="B199" s="304" t="s">
        <v>213</v>
      </c>
      <c r="C199" s="143" t="s">
        <v>88</v>
      </c>
      <c r="D199" s="168"/>
      <c r="E199" s="126"/>
      <c r="F199" s="126"/>
      <c r="G199" s="126"/>
      <c r="H199" s="181">
        <f>H202</f>
        <v>31824.9</v>
      </c>
      <c r="I199" s="181">
        <f>I202</f>
        <v>31824.9</v>
      </c>
      <c r="J199" s="181">
        <f>J202</f>
        <v>31824.9</v>
      </c>
    </row>
    <row r="200" spans="1:10" s="124" customFormat="1" ht="17.25" customHeight="1">
      <c r="A200" s="305"/>
      <c r="B200" s="307"/>
      <c r="C200" s="138" t="s">
        <v>121</v>
      </c>
      <c r="D200" s="168"/>
      <c r="E200" s="126"/>
      <c r="F200" s="126"/>
      <c r="G200" s="126"/>
      <c r="H200" s="112"/>
      <c r="I200" s="112"/>
      <c r="J200" s="112"/>
    </row>
    <row r="201" spans="1:10" s="124" customFormat="1" ht="17.25" customHeight="1">
      <c r="A201" s="305"/>
      <c r="B201" s="307"/>
      <c r="C201" s="138" t="s">
        <v>138</v>
      </c>
      <c r="D201" s="168"/>
      <c r="E201" s="126"/>
      <c r="F201" s="126"/>
      <c r="G201" s="126"/>
      <c r="H201" s="112"/>
      <c r="I201" s="112"/>
      <c r="J201" s="112"/>
    </row>
    <row r="202" spans="1:10" s="124" customFormat="1" ht="17.25" customHeight="1">
      <c r="A202" s="305"/>
      <c r="B202" s="307"/>
      <c r="C202" s="138" t="s">
        <v>85</v>
      </c>
      <c r="D202" s="168" t="s">
        <v>89</v>
      </c>
      <c r="E202" s="105" t="s">
        <v>119</v>
      </c>
      <c r="F202" s="105" t="s">
        <v>270</v>
      </c>
      <c r="G202" s="126">
        <v>200</v>
      </c>
      <c r="H202" s="119">
        <v>31824.9</v>
      </c>
      <c r="I202" s="119">
        <v>31824.9</v>
      </c>
      <c r="J202" s="119">
        <v>31824.9</v>
      </c>
    </row>
    <row r="203" spans="1:10" s="124" customFormat="1" ht="15.75">
      <c r="A203" s="306"/>
      <c r="B203" s="308"/>
      <c r="C203" s="138" t="s">
        <v>90</v>
      </c>
      <c r="D203" s="168"/>
      <c r="E203" s="126"/>
      <c r="F203" s="126"/>
      <c r="G203" s="126"/>
      <c r="H203" s="112"/>
      <c r="I203" s="112"/>
      <c r="J203" s="112"/>
    </row>
    <row r="204" spans="1:10" s="124" customFormat="1" ht="17.25" customHeight="1">
      <c r="A204" s="304" t="s">
        <v>84</v>
      </c>
      <c r="B204" s="304" t="s">
        <v>189</v>
      </c>
      <c r="C204" s="143" t="s">
        <v>88</v>
      </c>
      <c r="D204" s="168"/>
      <c r="E204" s="126"/>
      <c r="F204" s="126"/>
      <c r="G204" s="126"/>
      <c r="H204" s="181">
        <f>H207</f>
        <v>8.6</v>
      </c>
      <c r="I204" s="181">
        <f>I207</f>
        <v>8.6</v>
      </c>
      <c r="J204" s="181">
        <f>J207</f>
        <v>8.6</v>
      </c>
    </row>
    <row r="205" spans="1:10" s="124" customFormat="1" ht="17.25" customHeight="1">
      <c r="A205" s="305"/>
      <c r="B205" s="307"/>
      <c r="C205" s="138" t="s">
        <v>121</v>
      </c>
      <c r="D205" s="168"/>
      <c r="E205" s="126"/>
      <c r="F205" s="126"/>
      <c r="G205" s="126"/>
      <c r="H205" s="112"/>
      <c r="I205" s="112"/>
      <c r="J205" s="112"/>
    </row>
    <row r="206" spans="1:10" s="124" customFormat="1" ht="17.25" customHeight="1">
      <c r="A206" s="305"/>
      <c r="B206" s="307"/>
      <c r="C206" s="138" t="s">
        <v>138</v>
      </c>
      <c r="D206" s="168" t="s">
        <v>89</v>
      </c>
      <c r="E206" s="105" t="s">
        <v>119</v>
      </c>
      <c r="F206" s="105" t="s">
        <v>271</v>
      </c>
      <c r="G206" s="126">
        <v>414</v>
      </c>
      <c r="H206" s="112"/>
      <c r="I206" s="112"/>
      <c r="J206" s="112"/>
    </row>
    <row r="207" spans="1:10" s="124" customFormat="1" ht="17.25" customHeight="1">
      <c r="A207" s="305"/>
      <c r="B207" s="307"/>
      <c r="C207" s="138" t="s">
        <v>85</v>
      </c>
      <c r="D207" s="168" t="s">
        <v>89</v>
      </c>
      <c r="E207" s="105" t="s">
        <v>119</v>
      </c>
      <c r="F207" s="105" t="s">
        <v>271</v>
      </c>
      <c r="G207" s="126">
        <v>200</v>
      </c>
      <c r="H207" s="119">
        <v>8.6</v>
      </c>
      <c r="I207" s="119">
        <v>8.6</v>
      </c>
      <c r="J207" s="119">
        <v>8.6</v>
      </c>
    </row>
    <row r="208" spans="1:10" s="124" customFormat="1" ht="15.75">
      <c r="A208" s="306"/>
      <c r="B208" s="308"/>
      <c r="C208" s="138" t="s">
        <v>90</v>
      </c>
      <c r="D208" s="168"/>
      <c r="E208" s="126"/>
      <c r="F208" s="126"/>
      <c r="G208" s="126"/>
      <c r="H208" s="112"/>
      <c r="I208" s="112"/>
      <c r="J208" s="112"/>
    </row>
    <row r="209" spans="1:10" s="124" customFormat="1" ht="15.75">
      <c r="A209" s="149"/>
      <c r="B209" s="150"/>
      <c r="C209" s="151"/>
      <c r="D209" s="29"/>
      <c r="E209" s="131"/>
      <c r="F209" s="131"/>
      <c r="G209" s="131"/>
      <c r="H209" s="24"/>
      <c r="I209" s="24"/>
      <c r="J209" s="24"/>
    </row>
    <row r="210" spans="1:10" s="124" customFormat="1" ht="11.25" customHeight="1">
      <c r="A210" s="24"/>
      <c r="B210" s="24"/>
      <c r="C210" s="152"/>
      <c r="D210" s="29"/>
      <c r="E210" s="24"/>
      <c r="F210" s="24"/>
      <c r="G210" s="24"/>
      <c r="H210" s="24"/>
      <c r="I210" s="24"/>
      <c r="J210" s="24"/>
    </row>
    <row r="211" spans="1:10" s="124" customFormat="1" ht="18.75">
      <c r="A211" s="29" t="s">
        <v>127</v>
      </c>
      <c r="B211" s="30"/>
      <c r="C211" s="153"/>
      <c r="D211" s="29"/>
      <c r="E211" s="24"/>
      <c r="F211" s="24"/>
      <c r="G211" s="154"/>
      <c r="H211" s="154"/>
      <c r="I211" s="24"/>
      <c r="J211" s="154" t="s">
        <v>376</v>
      </c>
    </row>
    <row r="212" spans="1:10" s="124" customFormat="1" ht="15.75">
      <c r="A212" s="29"/>
      <c r="B212" s="253" t="s">
        <v>3</v>
      </c>
      <c r="C212" s="253"/>
      <c r="D212" s="29"/>
      <c r="E212" s="24"/>
      <c r="F212" s="24"/>
      <c r="G212" s="254" t="s">
        <v>124</v>
      </c>
      <c r="H212" s="254"/>
      <c r="I212" s="24"/>
      <c r="J212" s="155" t="s">
        <v>123</v>
      </c>
    </row>
    <row r="213" spans="1:10" s="124" customFormat="1" ht="18.75">
      <c r="A213" s="24"/>
      <c r="B213" s="24"/>
      <c r="C213" s="152"/>
      <c r="D213" s="29"/>
      <c r="E213" s="24" t="s">
        <v>126</v>
      </c>
      <c r="F213" s="24"/>
      <c r="G213" s="24"/>
      <c r="H213" s="24"/>
      <c r="I213" s="24"/>
      <c r="J213" s="24"/>
    </row>
    <row r="214" spans="1:10" s="124" customFormat="1" ht="18.75">
      <c r="A214" s="29" t="s">
        <v>125</v>
      </c>
      <c r="B214" s="30"/>
      <c r="C214" s="153"/>
      <c r="D214" s="29"/>
      <c r="E214" s="24"/>
      <c r="F214" s="24"/>
      <c r="G214" s="154"/>
      <c r="H214" s="154"/>
      <c r="I214" s="24"/>
      <c r="J214" s="154" t="s">
        <v>377</v>
      </c>
    </row>
    <row r="215" spans="1:10" s="124" customFormat="1" ht="15.75">
      <c r="A215" s="29"/>
      <c r="B215" s="253" t="s">
        <v>3</v>
      </c>
      <c r="C215" s="253"/>
      <c r="D215" s="29"/>
      <c r="E215" s="24"/>
      <c r="F215" s="24"/>
      <c r="G215" s="254" t="s">
        <v>124</v>
      </c>
      <c r="H215" s="254"/>
      <c r="I215" s="24"/>
      <c r="J215" s="155" t="s">
        <v>123</v>
      </c>
    </row>
    <row r="216" spans="1:10" s="124" customFormat="1">
      <c r="A216" s="156"/>
      <c r="B216" s="156"/>
      <c r="C216" s="156"/>
      <c r="D216" s="163"/>
      <c r="E216" s="156"/>
      <c r="F216" s="156"/>
      <c r="G216" s="156"/>
      <c r="H216" s="156"/>
      <c r="I216" s="156"/>
      <c r="J216" s="156"/>
    </row>
    <row r="217" spans="1:10" s="124" customFormat="1">
      <c r="A217" s="157"/>
      <c r="B217" s="157"/>
      <c r="C217" s="158"/>
      <c r="D217" s="163"/>
      <c r="E217" s="156"/>
      <c r="F217" s="156"/>
      <c r="G217" s="156"/>
      <c r="H217" s="156"/>
      <c r="I217" s="156"/>
      <c r="J217" s="156"/>
    </row>
    <row r="218" spans="1:10" s="124" customFormat="1" ht="18">
      <c r="A218" s="318" t="s">
        <v>4</v>
      </c>
      <c r="B218" s="319"/>
      <c r="C218" s="319"/>
      <c r="D218" s="319"/>
      <c r="E218" s="319"/>
      <c r="F218" s="319"/>
      <c r="G218" s="319"/>
      <c r="H218" s="319"/>
      <c r="I218" s="319"/>
      <c r="J218" s="319"/>
    </row>
    <row r="219" spans="1:10" s="124" customFormat="1" ht="18">
      <c r="A219" s="318"/>
      <c r="B219" s="319"/>
      <c r="C219" s="319"/>
      <c r="D219" s="319"/>
      <c r="E219" s="319"/>
      <c r="F219" s="319"/>
      <c r="G219" s="319"/>
      <c r="H219" s="319"/>
      <c r="I219" s="319"/>
      <c r="J219" s="319"/>
    </row>
    <row r="220" spans="1:10" s="124" customFormat="1" ht="15">
      <c r="A220" s="317"/>
      <c r="B220" s="317"/>
      <c r="C220" s="317"/>
      <c r="D220" s="317"/>
      <c r="E220" s="317"/>
      <c r="F220" s="317"/>
      <c r="G220" s="317"/>
      <c r="H220" s="317"/>
      <c r="I220" s="317"/>
      <c r="J220" s="317"/>
    </row>
    <row r="221" spans="1:10" s="124" customFormat="1">
      <c r="A221" s="159"/>
      <c r="B221" s="159"/>
      <c r="C221" s="159"/>
      <c r="D221" s="177"/>
      <c r="E221" s="159"/>
      <c r="F221" s="159"/>
      <c r="G221" s="159"/>
      <c r="H221" s="159"/>
      <c r="I221" s="159"/>
      <c r="J221" s="159"/>
    </row>
    <row r="222" spans="1:10" s="124" customFormat="1">
      <c r="D222" s="163"/>
    </row>
    <row r="223" spans="1:10" s="124" customFormat="1">
      <c r="D223" s="163"/>
    </row>
    <row r="224" spans="1:10" s="124" customFormat="1">
      <c r="D224" s="163"/>
    </row>
  </sheetData>
  <mergeCells count="91">
    <mergeCell ref="A159:A163"/>
    <mergeCell ref="B159:B163"/>
    <mergeCell ref="A164:A168"/>
    <mergeCell ref="B164:B168"/>
    <mergeCell ref="A69:A73"/>
    <mergeCell ref="A74:A78"/>
    <mergeCell ref="A79:A83"/>
    <mergeCell ref="A84:A88"/>
    <mergeCell ref="B69:B73"/>
    <mergeCell ref="B74:B78"/>
    <mergeCell ref="B79:B83"/>
    <mergeCell ref="B84:B88"/>
    <mergeCell ref="A154:A158"/>
    <mergeCell ref="A94:A98"/>
    <mergeCell ref="A124:A128"/>
    <mergeCell ref="B124:B128"/>
    <mergeCell ref="A179:A183"/>
    <mergeCell ref="A184:A188"/>
    <mergeCell ref="B184:B188"/>
    <mergeCell ref="B179:B183"/>
    <mergeCell ref="B169:B173"/>
    <mergeCell ref="A169:A173"/>
    <mergeCell ref="B174:B178"/>
    <mergeCell ref="A174:A178"/>
    <mergeCell ref="A129:A133"/>
    <mergeCell ref="B129:B133"/>
    <mergeCell ref="A134:A138"/>
    <mergeCell ref="B134:B138"/>
    <mergeCell ref="B149:B153"/>
    <mergeCell ref="A149:A153"/>
    <mergeCell ref="B154:B158"/>
    <mergeCell ref="A139:A143"/>
    <mergeCell ref="B139:B143"/>
    <mergeCell ref="A144:A148"/>
    <mergeCell ref="B144:B148"/>
    <mergeCell ref="C5:C6"/>
    <mergeCell ref="B39:B43"/>
    <mergeCell ref="B54:B58"/>
    <mergeCell ref="A24:A28"/>
    <mergeCell ref="B24:B28"/>
    <mergeCell ref="A39:A43"/>
    <mergeCell ref="A5:A6"/>
    <mergeCell ref="A14:A18"/>
    <mergeCell ref="B14:B18"/>
    <mergeCell ref="A8:A12"/>
    <mergeCell ref="B8:B12"/>
    <mergeCell ref="B5:B6"/>
    <mergeCell ref="A19:A23"/>
    <mergeCell ref="B19:B23"/>
    <mergeCell ref="A49:A53"/>
    <mergeCell ref="B44:B48"/>
    <mergeCell ref="A114:A118"/>
    <mergeCell ref="B114:B118"/>
    <mergeCell ref="B59:B63"/>
    <mergeCell ref="A119:A123"/>
    <mergeCell ref="A89:A93"/>
    <mergeCell ref="B89:B93"/>
    <mergeCell ref="B94:B98"/>
    <mergeCell ref="B99:B103"/>
    <mergeCell ref="A109:A113"/>
    <mergeCell ref="B109:B113"/>
    <mergeCell ref="B104:B108"/>
    <mergeCell ref="A99:A103"/>
    <mergeCell ref="A44:A48"/>
    <mergeCell ref="A64:A68"/>
    <mergeCell ref="B64:B68"/>
    <mergeCell ref="B49:B53"/>
    <mergeCell ref="A54:A58"/>
    <mergeCell ref="A220:J220"/>
    <mergeCell ref="A219:J219"/>
    <mergeCell ref="B212:C212"/>
    <mergeCell ref="A218:J218"/>
    <mergeCell ref="B215:C215"/>
    <mergeCell ref="G215:H215"/>
    <mergeCell ref="G212:H212"/>
    <mergeCell ref="A3:C3"/>
    <mergeCell ref="A204:A208"/>
    <mergeCell ref="B204:B208"/>
    <mergeCell ref="A189:A193"/>
    <mergeCell ref="B189:B193"/>
    <mergeCell ref="A199:A203"/>
    <mergeCell ref="B199:B203"/>
    <mergeCell ref="A194:A198"/>
    <mergeCell ref="B194:B198"/>
    <mergeCell ref="A29:A33"/>
    <mergeCell ref="B29:B33"/>
    <mergeCell ref="A34:A38"/>
    <mergeCell ref="B34:B38"/>
    <mergeCell ref="A59:A63"/>
    <mergeCell ref="B119:B123"/>
    <mergeCell ref="A104:A108"/>
  </mergeCells>
  <phoneticPr fontId="2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52" firstPageNumber="163" fitToHeight="5" orientation="landscape" r:id="rId1"/>
  <headerFooter scaleWithDoc="0"/>
  <rowBreaks count="1" manualBreakCount="1">
    <brk id="4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54"/>
  <sheetViews>
    <sheetView tabSelected="1" view="pageBreakPreview" zoomScale="80" zoomScaleSheetLayoutView="80" workbookViewId="0">
      <selection activeCell="S9" sqref="S9"/>
    </sheetView>
  </sheetViews>
  <sheetFormatPr defaultRowHeight="12.75"/>
  <cols>
    <col min="1" max="1" width="6.5703125" style="160" customWidth="1"/>
    <col min="2" max="2" width="37" style="160" customWidth="1"/>
    <col min="3" max="3" width="11" style="160" customWidth="1"/>
    <col min="4" max="4" width="22.5703125" style="160" customWidth="1"/>
    <col min="5" max="5" width="26.7109375" style="160" customWidth="1"/>
    <col min="6" max="6" width="26.28515625" style="160" customWidth="1"/>
    <col min="7" max="7" width="26.85546875" style="160" customWidth="1"/>
    <col min="8" max="16384" width="9.140625" style="160"/>
  </cols>
  <sheetData>
    <row r="1" spans="1:7" ht="18.75">
      <c r="A1" s="7"/>
      <c r="B1" s="101"/>
      <c r="C1" s="101"/>
      <c r="D1" s="102"/>
      <c r="E1" s="102"/>
      <c r="F1" s="102"/>
      <c r="G1" s="102" t="s">
        <v>215</v>
      </c>
    </row>
    <row r="2" spans="1:7" ht="18.75">
      <c r="A2" s="7"/>
      <c r="B2" s="101"/>
      <c r="C2" s="101"/>
      <c r="D2" s="102"/>
      <c r="E2" s="102"/>
      <c r="F2" s="102"/>
      <c r="G2" s="102"/>
    </row>
    <row r="3" spans="1:7" s="229" customFormat="1" ht="111.75" customHeight="1">
      <c r="A3" s="340" t="s">
        <v>414</v>
      </c>
      <c r="B3" s="340"/>
      <c r="C3" s="340"/>
      <c r="D3" s="340"/>
      <c r="E3" s="340"/>
      <c r="F3" s="340"/>
      <c r="G3" s="340"/>
    </row>
    <row r="4" spans="1:7">
      <c r="A4" s="7"/>
      <c r="B4" s="8"/>
      <c r="C4" s="103"/>
      <c r="D4" s="5"/>
      <c r="E4" s="5"/>
      <c r="F4" s="5"/>
      <c r="G4" s="5"/>
    </row>
    <row r="5" spans="1:7" s="230" customFormat="1" ht="31.5">
      <c r="A5" s="348" t="s">
        <v>129</v>
      </c>
      <c r="B5" s="348" t="s">
        <v>216</v>
      </c>
      <c r="C5" s="348" t="s">
        <v>217</v>
      </c>
      <c r="D5" s="125" t="s">
        <v>218</v>
      </c>
      <c r="E5" s="125"/>
      <c r="F5" s="125"/>
      <c r="G5" s="348" t="s">
        <v>219</v>
      </c>
    </row>
    <row r="6" spans="1:7" s="229" customFormat="1" ht="15.75">
      <c r="A6" s="348"/>
      <c r="B6" s="348"/>
      <c r="C6" s="348"/>
      <c r="D6" s="231"/>
      <c r="E6" s="125" t="s">
        <v>220</v>
      </c>
      <c r="F6" s="125"/>
      <c r="G6" s="348"/>
    </row>
    <row r="7" spans="1:7" s="230" customFormat="1" ht="63">
      <c r="A7" s="348"/>
      <c r="B7" s="348"/>
      <c r="C7" s="348"/>
      <c r="D7" s="144" t="s">
        <v>415</v>
      </c>
      <c r="E7" s="248" t="s">
        <v>416</v>
      </c>
      <c r="F7" s="248" t="s">
        <v>417</v>
      </c>
      <c r="G7" s="348"/>
    </row>
    <row r="8" spans="1:7" s="232" customFormat="1" ht="15.75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</row>
    <row r="9" spans="1:7" s="229" customFormat="1" ht="21.75" customHeight="1">
      <c r="A9" s="349" t="s">
        <v>353</v>
      </c>
      <c r="B9" s="350"/>
      <c r="C9" s="350"/>
      <c r="D9" s="350"/>
      <c r="E9" s="350"/>
      <c r="F9" s="350"/>
      <c r="G9" s="351"/>
    </row>
    <row r="10" spans="1:7" s="229" customFormat="1" ht="15.75">
      <c r="A10" s="233">
        <v>1</v>
      </c>
      <c r="B10" s="234" t="s">
        <v>63</v>
      </c>
      <c r="C10" s="234"/>
      <c r="D10" s="234"/>
      <c r="E10" s="235"/>
      <c r="F10" s="235"/>
      <c r="G10" s="236"/>
    </row>
    <row r="11" spans="1:7" s="229" customFormat="1" ht="98.25" customHeight="1">
      <c r="A11" s="105" t="s">
        <v>221</v>
      </c>
      <c r="B11" s="105" t="s">
        <v>222</v>
      </c>
      <c r="C11" s="104" t="s">
        <v>223</v>
      </c>
      <c r="D11" s="104" t="s">
        <v>367</v>
      </c>
      <c r="E11" s="104" t="s">
        <v>399</v>
      </c>
      <c r="F11" s="104" t="s">
        <v>367</v>
      </c>
      <c r="G11" s="105" t="s">
        <v>279</v>
      </c>
    </row>
    <row r="12" spans="1:7" s="229" customFormat="1" ht="142.5" customHeight="1">
      <c r="A12" s="105" t="s">
        <v>224</v>
      </c>
      <c r="B12" s="105" t="s">
        <v>190</v>
      </c>
      <c r="C12" s="104"/>
      <c r="D12" s="237" t="s">
        <v>290</v>
      </c>
      <c r="E12" s="237" t="s">
        <v>290</v>
      </c>
      <c r="F12" s="237" t="s">
        <v>290</v>
      </c>
      <c r="G12" s="105" t="s">
        <v>279</v>
      </c>
    </row>
    <row r="13" spans="1:7" s="229" customFormat="1" ht="173.25">
      <c r="A13" s="105" t="s">
        <v>225</v>
      </c>
      <c r="B13" s="105" t="s">
        <v>226</v>
      </c>
      <c r="C13" s="104"/>
      <c r="D13" s="237" t="s">
        <v>368</v>
      </c>
      <c r="E13" s="237" t="s">
        <v>368</v>
      </c>
      <c r="F13" s="237" t="s">
        <v>368</v>
      </c>
      <c r="G13" s="105" t="s">
        <v>279</v>
      </c>
    </row>
    <row r="14" spans="1:7" s="229" customFormat="1" ht="15.75">
      <c r="A14" s="352" t="s">
        <v>227</v>
      </c>
      <c r="B14" s="353"/>
      <c r="C14" s="353"/>
      <c r="D14" s="353"/>
      <c r="E14" s="353"/>
      <c r="F14" s="353"/>
      <c r="G14" s="354"/>
    </row>
    <row r="15" spans="1:7" s="229" customFormat="1" ht="171.75" customHeight="1">
      <c r="A15" s="105" t="s">
        <v>228</v>
      </c>
      <c r="B15" s="105" t="s">
        <v>24</v>
      </c>
      <c r="C15" s="106" t="s">
        <v>223</v>
      </c>
      <c r="D15" s="105" t="s">
        <v>400</v>
      </c>
      <c r="E15" s="105" t="s">
        <v>400</v>
      </c>
      <c r="F15" s="105" t="s">
        <v>400</v>
      </c>
      <c r="G15" s="105" t="s">
        <v>279</v>
      </c>
    </row>
    <row r="16" spans="1:7" s="229" customFormat="1" ht="137.25" customHeight="1">
      <c r="A16" s="105" t="s">
        <v>229</v>
      </c>
      <c r="B16" s="105" t="s">
        <v>70</v>
      </c>
      <c r="C16" s="106"/>
      <c r="D16" s="105" t="s">
        <v>280</v>
      </c>
      <c r="E16" s="105" t="s">
        <v>280</v>
      </c>
      <c r="F16" s="105" t="s">
        <v>280</v>
      </c>
      <c r="G16" s="105" t="s">
        <v>231</v>
      </c>
    </row>
    <row r="17" spans="1:9" s="229" customFormat="1" ht="267.75" customHeight="1">
      <c r="A17" s="105" t="s">
        <v>230</v>
      </c>
      <c r="B17" s="105" t="s">
        <v>193</v>
      </c>
      <c r="C17" s="106"/>
      <c r="D17" s="106" t="s">
        <v>291</v>
      </c>
      <c r="E17" s="105" t="s">
        <v>291</v>
      </c>
      <c r="F17" s="105" t="s">
        <v>291</v>
      </c>
      <c r="G17" s="105" t="s">
        <v>231</v>
      </c>
    </row>
    <row r="18" spans="1:9" s="229" customFormat="1" ht="205.5" customHeight="1">
      <c r="A18" s="105" t="s">
        <v>232</v>
      </c>
      <c r="B18" s="105" t="s">
        <v>29</v>
      </c>
      <c r="C18" s="106"/>
      <c r="D18" s="105" t="s">
        <v>292</v>
      </c>
      <c r="E18" s="105" t="s">
        <v>292</v>
      </c>
      <c r="F18" s="105" t="s">
        <v>292</v>
      </c>
      <c r="G18" s="105" t="s">
        <v>231</v>
      </c>
    </row>
    <row r="19" spans="1:9" s="229" customFormat="1" ht="82.5" customHeight="1">
      <c r="A19" s="105" t="s">
        <v>233</v>
      </c>
      <c r="B19" s="105" t="s">
        <v>179</v>
      </c>
      <c r="C19" s="106"/>
      <c r="D19" s="106" t="s">
        <v>293</v>
      </c>
      <c r="E19" s="106" t="s">
        <v>293</v>
      </c>
      <c r="F19" s="106" t="s">
        <v>293</v>
      </c>
      <c r="G19" s="105" t="s">
        <v>231</v>
      </c>
    </row>
    <row r="20" spans="1:9" s="229" customFormat="1" ht="127.5" customHeight="1">
      <c r="A20" s="105" t="s">
        <v>354</v>
      </c>
      <c r="B20" s="105" t="s">
        <v>374</v>
      </c>
      <c r="C20" s="106"/>
      <c r="D20" s="106" t="s">
        <v>418</v>
      </c>
      <c r="E20" s="205" t="s">
        <v>419</v>
      </c>
      <c r="F20" s="205" t="s">
        <v>420</v>
      </c>
      <c r="G20" s="105" t="s">
        <v>231</v>
      </c>
    </row>
    <row r="21" spans="1:9" s="229" customFormat="1" ht="144.75" customHeight="1">
      <c r="A21" s="105" t="s">
        <v>355</v>
      </c>
      <c r="B21" s="105" t="s">
        <v>332</v>
      </c>
      <c r="C21" s="106"/>
      <c r="D21" s="205" t="s">
        <v>421</v>
      </c>
      <c r="E21" s="205" t="s">
        <v>406</v>
      </c>
      <c r="F21" s="205" t="s">
        <v>407</v>
      </c>
      <c r="G21" s="105" t="s">
        <v>231</v>
      </c>
    </row>
    <row r="22" spans="1:9" s="229" customFormat="1" ht="112.5" customHeight="1">
      <c r="A22" s="105" t="s">
        <v>356</v>
      </c>
      <c r="B22" s="105" t="s">
        <v>333</v>
      </c>
      <c r="C22" s="106"/>
      <c r="D22" s="105" t="s">
        <v>359</v>
      </c>
      <c r="E22" s="105" t="s">
        <v>359</v>
      </c>
      <c r="F22" s="105" t="s">
        <v>359</v>
      </c>
      <c r="G22" s="105" t="s">
        <v>231</v>
      </c>
    </row>
    <row r="23" spans="1:9" s="229" customFormat="1" ht="219.75" customHeight="1">
      <c r="A23" s="105" t="s">
        <v>357</v>
      </c>
      <c r="B23" s="238" t="s">
        <v>334</v>
      </c>
      <c r="C23" s="106"/>
      <c r="D23" s="105" t="s">
        <v>360</v>
      </c>
      <c r="E23" s="105" t="s">
        <v>360</v>
      </c>
      <c r="F23" s="105" t="s">
        <v>360</v>
      </c>
      <c r="G23" s="105" t="s">
        <v>231</v>
      </c>
    </row>
    <row r="24" spans="1:9" s="229" customFormat="1" ht="147.75" customHeight="1">
      <c r="A24" s="105" t="s">
        <v>358</v>
      </c>
      <c r="B24" s="105" t="s">
        <v>335</v>
      </c>
      <c r="C24" s="106"/>
      <c r="D24" s="205" t="s">
        <v>369</v>
      </c>
      <c r="E24" s="105"/>
      <c r="F24" s="105"/>
      <c r="G24" s="105" t="s">
        <v>231</v>
      </c>
    </row>
    <row r="25" spans="1:9" s="229" customFormat="1" ht="149.25" customHeight="1">
      <c r="A25" s="168" t="s">
        <v>396</v>
      </c>
      <c r="B25" s="168" t="s">
        <v>384</v>
      </c>
      <c r="C25" s="168"/>
      <c r="D25" s="168" t="s">
        <v>398</v>
      </c>
      <c r="E25" s="168" t="s">
        <v>422</v>
      </c>
      <c r="F25" s="168" t="s">
        <v>422</v>
      </c>
      <c r="G25" s="105" t="s">
        <v>231</v>
      </c>
    </row>
    <row r="26" spans="1:9" s="229" customFormat="1" ht="28.5" customHeight="1">
      <c r="A26" s="341" t="s">
        <v>234</v>
      </c>
      <c r="B26" s="342"/>
      <c r="C26" s="342"/>
      <c r="D26" s="342"/>
      <c r="E26" s="342"/>
      <c r="F26" s="342"/>
      <c r="G26" s="343"/>
    </row>
    <row r="27" spans="1:9" s="229" customFormat="1" ht="152.25" customHeight="1">
      <c r="A27" s="105" t="s">
        <v>235</v>
      </c>
      <c r="B27" s="13" t="s">
        <v>33</v>
      </c>
      <c r="C27" s="106"/>
      <c r="D27" s="105" t="s">
        <v>403</v>
      </c>
      <c r="E27" s="105" t="s">
        <v>404</v>
      </c>
      <c r="F27" s="105" t="s">
        <v>404</v>
      </c>
      <c r="G27" s="105" t="s">
        <v>231</v>
      </c>
    </row>
    <row r="28" spans="1:9" s="229" customFormat="1" ht="153.75" customHeight="1">
      <c r="A28" s="105" t="s">
        <v>237</v>
      </c>
      <c r="B28" s="13" t="s">
        <v>35</v>
      </c>
      <c r="C28" s="106"/>
      <c r="D28" s="205" t="s">
        <v>370</v>
      </c>
      <c r="E28" s="205" t="s">
        <v>370</v>
      </c>
      <c r="F28" s="205" t="s">
        <v>370</v>
      </c>
      <c r="G28" s="105" t="s">
        <v>231</v>
      </c>
    </row>
    <row r="29" spans="1:9" s="229" customFormat="1" ht="159.75" customHeight="1">
      <c r="A29" s="105" t="s">
        <v>238</v>
      </c>
      <c r="B29" s="105" t="s">
        <v>239</v>
      </c>
      <c r="C29" s="106"/>
      <c r="D29" s="105" t="s">
        <v>281</v>
      </c>
      <c r="E29" s="105" t="s">
        <v>281</v>
      </c>
      <c r="F29" s="105" t="s">
        <v>281</v>
      </c>
      <c r="G29" s="105" t="s">
        <v>231</v>
      </c>
    </row>
    <row r="30" spans="1:9" s="229" customFormat="1" ht="159.75" customHeight="1">
      <c r="A30" s="105" t="s">
        <v>240</v>
      </c>
      <c r="B30" s="105" t="s">
        <v>39</v>
      </c>
      <c r="C30" s="106"/>
      <c r="D30" s="106" t="s">
        <v>282</v>
      </c>
      <c r="E30" s="205" t="s">
        <v>282</v>
      </c>
      <c r="F30" s="205" t="s">
        <v>282</v>
      </c>
      <c r="G30" s="105" t="s">
        <v>231</v>
      </c>
    </row>
    <row r="31" spans="1:9" s="229" customFormat="1" ht="63">
      <c r="A31" s="105" t="s">
        <v>241</v>
      </c>
      <c r="B31" s="105" t="s">
        <v>41</v>
      </c>
      <c r="C31" s="106" t="s">
        <v>236</v>
      </c>
      <c r="D31" s="106" t="s">
        <v>372</v>
      </c>
      <c r="E31" s="106" t="s">
        <v>423</v>
      </c>
      <c r="F31" s="106" t="s">
        <v>423</v>
      </c>
      <c r="G31" s="105" t="s">
        <v>231</v>
      </c>
    </row>
    <row r="32" spans="1:9" s="229" customFormat="1" ht="87" customHeight="1">
      <c r="A32" s="105" t="s">
        <v>242</v>
      </c>
      <c r="B32" s="105" t="s">
        <v>43</v>
      </c>
      <c r="C32" s="106" t="s">
        <v>236</v>
      </c>
      <c r="D32" s="205"/>
      <c r="E32" s="205"/>
      <c r="F32" s="205"/>
      <c r="G32" s="105"/>
      <c r="I32" s="160" t="s">
        <v>389</v>
      </c>
    </row>
    <row r="33" spans="1:7" s="229" customFormat="1" ht="94.5">
      <c r="A33" s="105" t="s">
        <v>243</v>
      </c>
      <c r="B33" s="105" t="s">
        <v>199</v>
      </c>
      <c r="C33" s="106" t="s">
        <v>236</v>
      </c>
      <c r="D33" s="205" t="s">
        <v>388</v>
      </c>
      <c r="E33" s="205" t="s">
        <v>424</v>
      </c>
      <c r="F33" s="205" t="s">
        <v>424</v>
      </c>
      <c r="G33" s="105" t="s">
        <v>231</v>
      </c>
    </row>
    <row r="34" spans="1:7" s="229" customFormat="1" ht="87" customHeight="1">
      <c r="A34" s="105" t="s">
        <v>244</v>
      </c>
      <c r="B34" s="105" t="s">
        <v>110</v>
      </c>
      <c r="C34" s="106" t="s">
        <v>223</v>
      </c>
      <c r="D34" s="205" t="s">
        <v>283</v>
      </c>
      <c r="E34" s="205" t="s">
        <v>283</v>
      </c>
      <c r="F34" s="205" t="s">
        <v>283</v>
      </c>
      <c r="G34" s="105" t="s">
        <v>231</v>
      </c>
    </row>
    <row r="35" spans="1:7" s="229" customFormat="1" ht="66.75" customHeight="1">
      <c r="A35" s="105" t="s">
        <v>245</v>
      </c>
      <c r="B35" s="105" t="s">
        <v>300</v>
      </c>
      <c r="C35" s="106" t="s">
        <v>223</v>
      </c>
      <c r="D35" s="205" t="s">
        <v>299</v>
      </c>
      <c r="E35" s="205" t="s">
        <v>299</v>
      </c>
      <c r="F35" s="205" t="s">
        <v>299</v>
      </c>
      <c r="G35" s="111" t="s">
        <v>231</v>
      </c>
    </row>
    <row r="36" spans="1:7" s="229" customFormat="1" ht="66.75" customHeight="1">
      <c r="A36" s="105" t="s">
        <v>246</v>
      </c>
      <c r="B36" s="105" t="s">
        <v>302</v>
      </c>
      <c r="C36" s="106" t="s">
        <v>223</v>
      </c>
      <c r="D36" s="106"/>
      <c r="E36" s="106"/>
      <c r="F36" s="106"/>
      <c r="G36" s="111"/>
    </row>
    <row r="37" spans="1:7" s="229" customFormat="1" ht="159.75" customHeight="1">
      <c r="A37" s="105" t="s">
        <v>247</v>
      </c>
      <c r="B37" s="105" t="s">
        <v>301</v>
      </c>
      <c r="C37" s="106" t="s">
        <v>223</v>
      </c>
      <c r="D37" s="106"/>
      <c r="E37" s="106"/>
      <c r="F37" s="106"/>
      <c r="G37" s="111"/>
    </row>
    <row r="38" spans="1:7" s="229" customFormat="1" ht="126">
      <c r="A38" s="105" t="s">
        <v>248</v>
      </c>
      <c r="B38" s="105" t="s">
        <v>249</v>
      </c>
      <c r="C38" s="106"/>
      <c r="D38" s="106" t="s">
        <v>286</v>
      </c>
      <c r="E38" s="205" t="s">
        <v>285</v>
      </c>
      <c r="F38" s="205" t="s">
        <v>285</v>
      </c>
      <c r="G38" s="111" t="s">
        <v>231</v>
      </c>
    </row>
    <row r="39" spans="1:7" s="229" customFormat="1" ht="126">
      <c r="A39" s="105" t="s">
        <v>250</v>
      </c>
      <c r="B39" s="105" t="s">
        <v>251</v>
      </c>
      <c r="C39" s="106"/>
      <c r="D39" s="106" t="s">
        <v>284</v>
      </c>
      <c r="E39" s="205" t="s">
        <v>284</v>
      </c>
      <c r="F39" s="205" t="s">
        <v>284</v>
      </c>
      <c r="G39" s="111" t="s">
        <v>231</v>
      </c>
    </row>
    <row r="40" spans="1:7" s="229" customFormat="1" ht="78.75">
      <c r="A40" s="105" t="s">
        <v>252</v>
      </c>
      <c r="B40" s="105" t="s">
        <v>186</v>
      </c>
      <c r="C40" s="106" t="s">
        <v>236</v>
      </c>
      <c r="D40" s="105" t="s">
        <v>390</v>
      </c>
      <c r="E40" s="105" t="s">
        <v>390</v>
      </c>
      <c r="F40" s="105" t="s">
        <v>390</v>
      </c>
      <c r="G40" s="111" t="s">
        <v>231</v>
      </c>
    </row>
    <row r="41" spans="1:7" s="229" customFormat="1" ht="145.5" customHeight="1">
      <c r="A41" s="105" t="s">
        <v>361</v>
      </c>
      <c r="B41" s="105" t="s">
        <v>305</v>
      </c>
      <c r="C41" s="106"/>
      <c r="D41" s="105" t="s">
        <v>366</v>
      </c>
      <c r="E41" s="105" t="s">
        <v>366</v>
      </c>
      <c r="F41" s="105" t="s">
        <v>366</v>
      </c>
      <c r="G41" s="111" t="s">
        <v>231</v>
      </c>
    </row>
    <row r="42" spans="1:7" s="229" customFormat="1" ht="94.5">
      <c r="A42" s="105" t="s">
        <v>362</v>
      </c>
      <c r="B42" s="105" t="s">
        <v>307</v>
      </c>
      <c r="C42" s="106" t="s">
        <v>236</v>
      </c>
      <c r="D42" s="105" t="s">
        <v>371</v>
      </c>
      <c r="E42" s="105" t="s">
        <v>401</v>
      </c>
      <c r="F42" s="105" t="s">
        <v>402</v>
      </c>
      <c r="G42" s="111" t="s">
        <v>231</v>
      </c>
    </row>
    <row r="43" spans="1:7" s="229" customFormat="1" ht="94.5">
      <c r="A43" s="105" t="s">
        <v>363</v>
      </c>
      <c r="B43" s="105" t="s">
        <v>314</v>
      </c>
      <c r="C43" s="106"/>
      <c r="D43" s="105" t="s">
        <v>365</v>
      </c>
      <c r="E43" s="105" t="s">
        <v>365</v>
      </c>
      <c r="F43" s="105" t="s">
        <v>365</v>
      </c>
      <c r="G43" s="111" t="s">
        <v>231</v>
      </c>
    </row>
    <row r="44" spans="1:7" s="229" customFormat="1" ht="78.75">
      <c r="A44" s="105" t="s">
        <v>364</v>
      </c>
      <c r="B44" s="105" t="s">
        <v>337</v>
      </c>
      <c r="C44" s="106"/>
      <c r="D44" s="105" t="s">
        <v>405</v>
      </c>
      <c r="E44" s="105" t="s">
        <v>405</v>
      </c>
      <c r="F44" s="105" t="s">
        <v>405</v>
      </c>
      <c r="G44" s="111" t="s">
        <v>231</v>
      </c>
    </row>
    <row r="45" spans="1:7" ht="15.75">
      <c r="A45" s="344" t="s">
        <v>253</v>
      </c>
      <c r="B45" s="345"/>
      <c r="C45" s="345"/>
      <c r="D45" s="345"/>
      <c r="E45" s="345"/>
      <c r="F45" s="345"/>
      <c r="G45" s="346"/>
    </row>
    <row r="46" spans="1:7" ht="141.75">
      <c r="A46" s="105" t="s">
        <v>254</v>
      </c>
      <c r="B46" s="105" t="s">
        <v>212</v>
      </c>
      <c r="C46" s="106"/>
      <c r="D46" s="106" t="s">
        <v>287</v>
      </c>
      <c r="E46" s="106" t="s">
        <v>287</v>
      </c>
      <c r="F46" s="106" t="s">
        <v>287</v>
      </c>
      <c r="G46" s="111" t="s">
        <v>231</v>
      </c>
    </row>
    <row r="47" spans="1:7" ht="141.75">
      <c r="A47" s="239" t="s">
        <v>255</v>
      </c>
      <c r="B47" s="105" t="s">
        <v>256</v>
      </c>
      <c r="C47" s="106"/>
      <c r="D47" s="106" t="s">
        <v>288</v>
      </c>
      <c r="E47" s="106" t="s">
        <v>288</v>
      </c>
      <c r="F47" s="106" t="s">
        <v>288</v>
      </c>
      <c r="G47" s="111" t="s">
        <v>231</v>
      </c>
    </row>
    <row r="48" spans="1:7" ht="78.75">
      <c r="A48" s="105" t="s">
        <v>257</v>
      </c>
      <c r="B48" s="105" t="s">
        <v>189</v>
      </c>
      <c r="C48" s="106"/>
      <c r="D48" s="105" t="s">
        <v>289</v>
      </c>
      <c r="E48" s="105" t="s">
        <v>289</v>
      </c>
      <c r="F48" s="105" t="s">
        <v>289</v>
      </c>
      <c r="G48" s="111" t="s">
        <v>231</v>
      </c>
    </row>
    <row r="49" spans="1:7" ht="15.75">
      <c r="A49" s="213"/>
      <c r="B49" s="213"/>
      <c r="C49" s="206"/>
      <c r="D49" s="213"/>
      <c r="E49" s="213"/>
      <c r="F49" s="213"/>
      <c r="G49" s="213"/>
    </row>
    <row r="50" spans="1:7" ht="15.75">
      <c r="A50" s="213"/>
      <c r="B50" s="213" t="s">
        <v>397</v>
      </c>
      <c r="C50" s="206"/>
      <c r="D50" s="207"/>
      <c r="E50" s="355"/>
      <c r="F50" s="355"/>
      <c r="G50" s="213" t="s">
        <v>380</v>
      </c>
    </row>
    <row r="51" spans="1:7" ht="15.75">
      <c r="A51" s="240"/>
      <c r="B51" s="241"/>
      <c r="C51" s="241"/>
      <c r="D51" s="241"/>
      <c r="E51" s="241"/>
      <c r="F51" s="241"/>
      <c r="G51" s="241"/>
    </row>
    <row r="52" spans="1:7" ht="9.75" customHeight="1">
      <c r="A52" s="242"/>
      <c r="B52" s="242"/>
      <c r="C52" s="243"/>
      <c r="D52" s="243"/>
      <c r="E52" s="243"/>
      <c r="F52" s="243"/>
      <c r="G52" s="243"/>
    </row>
    <row r="53" spans="1:7" ht="18.75">
      <c r="A53" s="347" t="s">
        <v>258</v>
      </c>
      <c r="B53" s="347"/>
      <c r="C53" s="347"/>
      <c r="D53" s="347"/>
      <c r="E53" s="347"/>
      <c r="F53" s="347"/>
      <c r="G53" s="347"/>
    </row>
    <row r="54" spans="1:7" ht="15">
      <c r="A54" s="243"/>
      <c r="B54" s="243"/>
      <c r="C54" s="243"/>
      <c r="D54" s="243"/>
      <c r="E54" s="243"/>
      <c r="F54" s="243"/>
      <c r="G54" s="243"/>
    </row>
  </sheetData>
  <mergeCells count="11">
    <mergeCell ref="A3:G3"/>
    <mergeCell ref="A26:G26"/>
    <mergeCell ref="A45:G45"/>
    <mergeCell ref="A53:G53"/>
    <mergeCell ref="A5:A7"/>
    <mergeCell ref="B5:B7"/>
    <mergeCell ref="C5:C7"/>
    <mergeCell ref="G5:G7"/>
    <mergeCell ref="A9:G9"/>
    <mergeCell ref="A14:G14"/>
    <mergeCell ref="E50:F50"/>
  </mergeCells>
  <phoneticPr fontId="2" type="noConversion"/>
  <pageMargins left="0.7" right="0.7" top="0.75" bottom="0.75" header="0.3" footer="0.3"/>
  <pageSetup paperSize="9" scale="72" orientation="landscape" r:id="rId1"/>
  <rowBreaks count="2" manualBreakCount="2">
    <brk id="39" max="6" man="1"/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N55"/>
  <sheetViews>
    <sheetView view="pageBreakPreview" zoomScale="60" zoomScaleNormal="80" workbookViewId="0">
      <pane xSplit="4" ySplit="7" topLeftCell="E50" activePane="bottomRight" state="frozen"/>
      <selection pane="topRight" activeCell="E1" sqref="E1"/>
      <selection pane="bottomLeft" activeCell="A8" sqref="A8"/>
      <selection pane="bottomRight" activeCell="A3" sqref="A3:N3"/>
    </sheetView>
  </sheetViews>
  <sheetFormatPr defaultRowHeight="12.75"/>
  <cols>
    <col min="1" max="1" width="8.28515625" customWidth="1"/>
    <col min="2" max="2" width="25.85546875" customWidth="1"/>
    <col min="3" max="3" width="45.28515625" customWidth="1"/>
    <col min="4" max="4" width="30" customWidth="1"/>
    <col min="5" max="5" width="17" customWidth="1"/>
    <col min="6" max="6" width="15.42578125" customWidth="1"/>
    <col min="7" max="7" width="14.28515625" customWidth="1"/>
    <col min="8" max="8" width="16.140625" customWidth="1"/>
    <col min="9" max="9" width="16.140625" style="160" customWidth="1"/>
    <col min="10" max="11" width="16.140625" customWidth="1"/>
    <col min="12" max="12" width="18.85546875" customWidth="1"/>
    <col min="13" max="13" width="18" customWidth="1"/>
    <col min="14" max="14" width="29.5703125" customWidth="1"/>
  </cols>
  <sheetData>
    <row r="1" spans="1:14" ht="18.75">
      <c r="C1" s="28"/>
      <c r="D1" s="2"/>
      <c r="E1" s="2"/>
      <c r="F1" s="2"/>
      <c r="G1" s="2"/>
      <c r="H1" s="2"/>
      <c r="I1" s="184"/>
      <c r="J1" s="2"/>
      <c r="K1" s="2"/>
      <c r="L1" s="2"/>
      <c r="M1" s="2"/>
      <c r="N1" s="18" t="s">
        <v>143</v>
      </c>
    </row>
    <row r="2" spans="1:14" ht="15.75">
      <c r="A2" s="7"/>
      <c r="B2" s="7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s="4" customFormat="1" ht="56.25" customHeight="1">
      <c r="A3" s="340" t="s">
        <v>425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14">
      <c r="A4" s="6"/>
      <c r="B4" s="6"/>
      <c r="C4" s="8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1" customFormat="1" ht="31.5" customHeight="1">
      <c r="A5" s="359" t="s">
        <v>129</v>
      </c>
      <c r="B5" s="216"/>
      <c r="C5" s="359" t="s">
        <v>0</v>
      </c>
      <c r="D5" s="357" t="s">
        <v>1</v>
      </c>
      <c r="E5" s="1" t="s">
        <v>146</v>
      </c>
      <c r="F5" s="1"/>
      <c r="G5" s="362" t="s">
        <v>147</v>
      </c>
      <c r="H5" s="363"/>
      <c r="I5" s="125" t="s">
        <v>6</v>
      </c>
      <c r="J5" s="1"/>
      <c r="K5" s="1"/>
      <c r="L5" s="1" t="s">
        <v>160</v>
      </c>
      <c r="M5" s="1"/>
      <c r="N5" s="361" t="s">
        <v>155</v>
      </c>
    </row>
    <row r="6" spans="1:14" s="4" customFormat="1" ht="157.5">
      <c r="A6" s="360"/>
      <c r="B6" s="217"/>
      <c r="C6" s="360"/>
      <c r="D6" s="358"/>
      <c r="E6" s="20" t="s">
        <v>158</v>
      </c>
      <c r="F6" s="20" t="s">
        <v>159</v>
      </c>
      <c r="G6" s="20" t="s">
        <v>158</v>
      </c>
      <c r="H6" s="20" t="s">
        <v>159</v>
      </c>
      <c r="I6" s="126" t="s">
        <v>5</v>
      </c>
      <c r="J6" s="218" t="s">
        <v>156</v>
      </c>
      <c r="K6" s="218" t="s">
        <v>152</v>
      </c>
      <c r="L6" s="218" t="s">
        <v>148</v>
      </c>
      <c r="M6" s="218" t="s">
        <v>149</v>
      </c>
      <c r="N6" s="361"/>
    </row>
    <row r="7" spans="1:14" s="9" customFormat="1" ht="15.75" customHeight="1">
      <c r="A7" s="227">
        <v>1</v>
      </c>
      <c r="B7" s="227">
        <v>2</v>
      </c>
      <c r="C7" s="218">
        <v>3</v>
      </c>
      <c r="D7" s="227">
        <v>4</v>
      </c>
      <c r="E7" s="227">
        <v>5</v>
      </c>
      <c r="F7" s="227">
        <v>6</v>
      </c>
      <c r="G7" s="227">
        <v>7</v>
      </c>
      <c r="H7" s="227">
        <v>8</v>
      </c>
      <c r="I7" s="126">
        <v>9</v>
      </c>
      <c r="J7" s="227">
        <v>10</v>
      </c>
      <c r="K7" s="227">
        <v>11</v>
      </c>
      <c r="L7" s="227">
        <v>12</v>
      </c>
      <c r="M7" s="227">
        <v>13</v>
      </c>
      <c r="N7" s="227">
        <v>14</v>
      </c>
    </row>
    <row r="8" spans="1:14" s="9" customFormat="1" ht="66.75" customHeight="1">
      <c r="A8" s="52"/>
      <c r="B8" s="58" t="s">
        <v>120</v>
      </c>
      <c r="C8" s="57" t="s">
        <v>391</v>
      </c>
      <c r="D8" s="12"/>
      <c r="E8" s="227" t="s">
        <v>426</v>
      </c>
      <c r="F8" s="227" t="s">
        <v>426</v>
      </c>
      <c r="G8" s="227" t="s">
        <v>426</v>
      </c>
      <c r="H8" s="227" t="s">
        <v>426</v>
      </c>
      <c r="I8" s="185">
        <f>I10+I15+I28+I47</f>
        <v>332219.5</v>
      </c>
      <c r="J8" s="185">
        <f t="shared" ref="J8:M8" si="0">J10+J15+J28+J47</f>
        <v>332219.5</v>
      </c>
      <c r="K8" s="185">
        <f t="shared" si="0"/>
        <v>332219.5</v>
      </c>
      <c r="L8" s="185">
        <f t="shared" si="0"/>
        <v>332219.5</v>
      </c>
      <c r="M8" s="185">
        <f t="shared" si="0"/>
        <v>332219.5</v>
      </c>
      <c r="N8" s="227" t="s">
        <v>62</v>
      </c>
    </row>
    <row r="9" spans="1:14" s="9" customFormat="1" ht="15.75" customHeight="1">
      <c r="A9" s="52"/>
      <c r="B9" s="12" t="s">
        <v>122</v>
      </c>
      <c r="C9" s="12"/>
      <c r="D9" s="12"/>
      <c r="E9" s="227"/>
      <c r="F9" s="227"/>
      <c r="G9" s="227"/>
      <c r="H9" s="227"/>
      <c r="I9" s="126"/>
      <c r="J9" s="126"/>
      <c r="K9" s="126"/>
      <c r="L9" s="126"/>
      <c r="M9" s="126"/>
      <c r="N9" s="227"/>
    </row>
    <row r="10" spans="1:14" s="9" customFormat="1" ht="69" customHeight="1">
      <c r="A10" s="52">
        <v>1</v>
      </c>
      <c r="B10" s="58" t="s">
        <v>13</v>
      </c>
      <c r="C10" s="58" t="s">
        <v>63</v>
      </c>
      <c r="D10" s="12" t="s">
        <v>61</v>
      </c>
      <c r="E10" s="227" t="s">
        <v>426</v>
      </c>
      <c r="F10" s="227" t="s">
        <v>426</v>
      </c>
      <c r="G10" s="227" t="s">
        <v>426</v>
      </c>
      <c r="H10" s="227" t="s">
        <v>426</v>
      </c>
      <c r="I10" s="130">
        <f>I12+I13+I14</f>
        <v>59612.399999999994</v>
      </c>
      <c r="J10" s="130">
        <f t="shared" ref="J10:M10" si="1">J12+J13+J14</f>
        <v>59612.399999999994</v>
      </c>
      <c r="K10" s="130">
        <f t="shared" si="1"/>
        <v>59612.399999999994</v>
      </c>
      <c r="L10" s="130">
        <f t="shared" si="1"/>
        <v>59612.399999999994</v>
      </c>
      <c r="M10" s="130">
        <f t="shared" si="1"/>
        <v>59612.399999999994</v>
      </c>
      <c r="N10" s="227" t="s">
        <v>62</v>
      </c>
    </row>
    <row r="11" spans="1:14" s="9" customFormat="1" ht="15.75">
      <c r="A11" s="52"/>
      <c r="B11" s="12" t="s">
        <v>122</v>
      </c>
      <c r="C11" s="12"/>
      <c r="D11" s="12"/>
      <c r="E11" s="227"/>
      <c r="F11" s="227"/>
      <c r="G11" s="227"/>
      <c r="H11" s="227"/>
      <c r="I11" s="126"/>
      <c r="J11" s="126"/>
      <c r="K11" s="126"/>
      <c r="L11" s="126"/>
      <c r="M11" s="126"/>
      <c r="N11" s="227"/>
    </row>
    <row r="12" spans="1:14" s="9" customFormat="1" ht="67.5" customHeight="1">
      <c r="A12" s="52"/>
      <c r="B12" s="12" t="s">
        <v>131</v>
      </c>
      <c r="C12" s="12" t="s">
        <v>64</v>
      </c>
      <c r="D12" s="12"/>
      <c r="E12" s="227" t="s">
        <v>426</v>
      </c>
      <c r="F12" s="227" t="s">
        <v>426</v>
      </c>
      <c r="G12" s="227" t="s">
        <v>426</v>
      </c>
      <c r="H12" s="227" t="s">
        <v>426</v>
      </c>
      <c r="I12" s="126">
        <v>28462.799999999999</v>
      </c>
      <c r="J12" s="250">
        <v>28462.799999999999</v>
      </c>
      <c r="K12" s="250">
        <v>28462.799999999999</v>
      </c>
      <c r="L12" s="250">
        <v>28462.799999999999</v>
      </c>
      <c r="M12" s="250">
        <v>28462.799999999999</v>
      </c>
      <c r="N12" s="227" t="s">
        <v>62</v>
      </c>
    </row>
    <row r="13" spans="1:14" s="9" customFormat="1" ht="72" customHeight="1">
      <c r="A13" s="52"/>
      <c r="B13" s="12" t="s">
        <v>132</v>
      </c>
      <c r="C13" s="12" t="s">
        <v>190</v>
      </c>
      <c r="D13" s="12"/>
      <c r="E13" s="227" t="s">
        <v>426</v>
      </c>
      <c r="F13" s="227" t="s">
        <v>426</v>
      </c>
      <c r="G13" s="227" t="s">
        <v>426</v>
      </c>
      <c r="H13" s="227" t="s">
        <v>426</v>
      </c>
      <c r="I13" s="126">
        <v>31149.599999999999</v>
      </c>
      <c r="J13" s="250">
        <v>31149.599999999999</v>
      </c>
      <c r="K13" s="250">
        <v>31149.599999999999</v>
      </c>
      <c r="L13" s="250">
        <v>31149.599999999999</v>
      </c>
      <c r="M13" s="250">
        <v>31149.599999999999</v>
      </c>
      <c r="N13" s="227" t="s">
        <v>62</v>
      </c>
    </row>
    <row r="14" spans="1:14" s="9" customFormat="1" ht="54.75" customHeight="1">
      <c r="A14" s="52"/>
      <c r="B14" s="12" t="s">
        <v>66</v>
      </c>
      <c r="C14" s="12" t="s">
        <v>191</v>
      </c>
      <c r="D14" s="12"/>
      <c r="E14" s="227" t="s">
        <v>426</v>
      </c>
      <c r="F14" s="227" t="s">
        <v>426</v>
      </c>
      <c r="G14" s="227" t="s">
        <v>426</v>
      </c>
      <c r="H14" s="227" t="s">
        <v>426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227" t="s">
        <v>62</v>
      </c>
    </row>
    <row r="15" spans="1:14" s="9" customFormat="1" ht="78" customHeight="1">
      <c r="A15" s="52">
        <v>2</v>
      </c>
      <c r="B15" s="58" t="s">
        <v>67</v>
      </c>
      <c r="C15" s="58" t="s">
        <v>22</v>
      </c>
      <c r="D15" s="12" t="s">
        <v>61</v>
      </c>
      <c r="E15" s="227" t="s">
        <v>426</v>
      </c>
      <c r="F15" s="227" t="s">
        <v>426</v>
      </c>
      <c r="G15" s="227" t="s">
        <v>426</v>
      </c>
      <c r="H15" s="227" t="s">
        <v>426</v>
      </c>
      <c r="I15" s="130">
        <f>I17+I18+I19+I20+I21+I22+I23+I24+I25+I26</f>
        <v>143569.9</v>
      </c>
      <c r="J15" s="130">
        <f t="shared" ref="J15:M15" si="2">J17+J18+J19+J20+J21+J22+J23+J24+J25+J26</f>
        <v>143569.9</v>
      </c>
      <c r="K15" s="130">
        <f t="shared" si="2"/>
        <v>143569.9</v>
      </c>
      <c r="L15" s="130">
        <f t="shared" si="2"/>
        <v>143569.9</v>
      </c>
      <c r="M15" s="130">
        <f t="shared" si="2"/>
        <v>143569.9</v>
      </c>
      <c r="N15" s="227" t="s">
        <v>62</v>
      </c>
    </row>
    <row r="16" spans="1:14" s="9" customFormat="1" ht="15.75">
      <c r="A16" s="52"/>
      <c r="B16" s="12" t="s">
        <v>122</v>
      </c>
      <c r="C16" s="12"/>
      <c r="D16" s="12"/>
      <c r="E16" s="227"/>
      <c r="F16" s="227"/>
      <c r="G16" s="227"/>
      <c r="H16" s="227"/>
      <c r="I16" s="126"/>
      <c r="J16" s="126"/>
      <c r="K16" s="126"/>
      <c r="L16" s="126"/>
      <c r="M16" s="126"/>
      <c r="N16" s="227"/>
    </row>
    <row r="17" spans="1:14" s="9" customFormat="1" ht="59.25" customHeight="1">
      <c r="A17" s="52"/>
      <c r="B17" s="12" t="s">
        <v>68</v>
      </c>
      <c r="C17" s="12" t="s">
        <v>177</v>
      </c>
      <c r="D17" s="12"/>
      <c r="E17" s="227" t="s">
        <v>426</v>
      </c>
      <c r="F17" s="227" t="s">
        <v>426</v>
      </c>
      <c r="G17" s="227" t="s">
        <v>426</v>
      </c>
      <c r="H17" s="227" t="s">
        <v>426</v>
      </c>
      <c r="I17" s="126">
        <v>9511.2000000000007</v>
      </c>
      <c r="J17" s="250">
        <v>9511.2000000000007</v>
      </c>
      <c r="K17" s="250">
        <v>9511.2000000000007</v>
      </c>
      <c r="L17" s="250">
        <v>9511.2000000000007</v>
      </c>
      <c r="M17" s="250">
        <v>9511.2000000000007</v>
      </c>
      <c r="N17" s="227" t="s">
        <v>62</v>
      </c>
    </row>
    <row r="18" spans="1:14" s="9" customFormat="1" ht="36.75" customHeight="1">
      <c r="A18" s="52"/>
      <c r="B18" s="12" t="s">
        <v>69</v>
      </c>
      <c r="C18" s="12" t="s">
        <v>70</v>
      </c>
      <c r="D18" s="12"/>
      <c r="E18" s="227" t="s">
        <v>426</v>
      </c>
      <c r="F18" s="227" t="s">
        <v>426</v>
      </c>
      <c r="G18" s="227" t="s">
        <v>426</v>
      </c>
      <c r="H18" s="227" t="s">
        <v>426</v>
      </c>
      <c r="I18" s="126">
        <v>126857.2</v>
      </c>
      <c r="J18" s="250">
        <v>126857.2</v>
      </c>
      <c r="K18" s="250">
        <v>126857.2</v>
      </c>
      <c r="L18" s="250">
        <v>126857.2</v>
      </c>
      <c r="M18" s="250">
        <v>126857.2</v>
      </c>
      <c r="N18" s="227" t="s">
        <v>62</v>
      </c>
    </row>
    <row r="19" spans="1:14" s="9" customFormat="1" ht="51" customHeight="1">
      <c r="A19" s="52"/>
      <c r="B19" s="12" t="s">
        <v>192</v>
      </c>
      <c r="C19" s="12" t="s">
        <v>193</v>
      </c>
      <c r="D19" s="12"/>
      <c r="E19" s="227" t="s">
        <v>426</v>
      </c>
      <c r="F19" s="227" t="s">
        <v>426</v>
      </c>
      <c r="G19" s="227" t="s">
        <v>426</v>
      </c>
      <c r="H19" s="227" t="s">
        <v>426</v>
      </c>
      <c r="I19" s="126">
        <v>0</v>
      </c>
      <c r="J19" s="250">
        <v>0</v>
      </c>
      <c r="K19" s="250">
        <v>0</v>
      </c>
      <c r="L19" s="250">
        <v>0</v>
      </c>
      <c r="M19" s="250">
        <v>0</v>
      </c>
      <c r="N19" s="227" t="s">
        <v>62</v>
      </c>
    </row>
    <row r="20" spans="1:14" s="9" customFormat="1" ht="51" customHeight="1">
      <c r="A20" s="52"/>
      <c r="B20" s="12" t="s">
        <v>194</v>
      </c>
      <c r="C20" s="12" t="s">
        <v>29</v>
      </c>
      <c r="D20" s="12"/>
      <c r="E20" s="227" t="s">
        <v>426</v>
      </c>
      <c r="F20" s="227" t="s">
        <v>426</v>
      </c>
      <c r="G20" s="227" t="s">
        <v>426</v>
      </c>
      <c r="H20" s="227" t="s">
        <v>426</v>
      </c>
      <c r="I20" s="126">
        <v>221.1</v>
      </c>
      <c r="J20" s="250">
        <v>221.1</v>
      </c>
      <c r="K20" s="250">
        <v>221.1</v>
      </c>
      <c r="L20" s="250">
        <v>221.1</v>
      </c>
      <c r="M20" s="250">
        <v>221.1</v>
      </c>
      <c r="N20" s="227" t="s">
        <v>62</v>
      </c>
    </row>
    <row r="21" spans="1:14" s="9" customFormat="1" ht="36.75" customHeight="1">
      <c r="A21" s="52"/>
      <c r="B21" s="12" t="s">
        <v>195</v>
      </c>
      <c r="C21" s="12" t="s">
        <v>179</v>
      </c>
      <c r="D21" s="12"/>
      <c r="E21" s="227" t="s">
        <v>426</v>
      </c>
      <c r="F21" s="227" t="s">
        <v>426</v>
      </c>
      <c r="G21" s="227" t="s">
        <v>426</v>
      </c>
      <c r="H21" s="227" t="s">
        <v>426</v>
      </c>
      <c r="I21" s="126">
        <v>6960.8</v>
      </c>
      <c r="J21" s="250">
        <v>6960.8</v>
      </c>
      <c r="K21" s="250">
        <v>6960.8</v>
      </c>
      <c r="L21" s="250">
        <v>6960.8</v>
      </c>
      <c r="M21" s="250">
        <v>6960.8</v>
      </c>
      <c r="N21" s="227" t="s">
        <v>62</v>
      </c>
    </row>
    <row r="22" spans="1:14" s="9" customFormat="1" ht="68.25" customHeight="1">
      <c r="A22" s="52"/>
      <c r="B22" s="12" t="s">
        <v>310</v>
      </c>
      <c r="C22" s="12" t="s">
        <v>375</v>
      </c>
      <c r="D22" s="12"/>
      <c r="E22" s="227" t="s">
        <v>426</v>
      </c>
      <c r="F22" s="227" t="s">
        <v>426</v>
      </c>
      <c r="G22" s="227" t="s">
        <v>426</v>
      </c>
      <c r="H22" s="227" t="s">
        <v>426</v>
      </c>
      <c r="I22" s="126">
        <v>0</v>
      </c>
      <c r="J22" s="250">
        <v>0</v>
      </c>
      <c r="K22" s="250">
        <v>0</v>
      </c>
      <c r="L22" s="250">
        <v>0</v>
      </c>
      <c r="M22" s="250">
        <v>0</v>
      </c>
      <c r="N22" s="227" t="s">
        <v>62</v>
      </c>
    </row>
    <row r="23" spans="1:14" s="9" customFormat="1" ht="88.5" customHeight="1">
      <c r="A23" s="52"/>
      <c r="B23" s="12" t="s">
        <v>343</v>
      </c>
      <c r="C23" s="214" t="s">
        <v>332</v>
      </c>
      <c r="D23" s="12"/>
      <c r="E23" s="227" t="s">
        <v>426</v>
      </c>
      <c r="F23" s="227" t="s">
        <v>426</v>
      </c>
      <c r="G23" s="227" t="s">
        <v>426</v>
      </c>
      <c r="H23" s="227" t="s">
        <v>426</v>
      </c>
      <c r="I23" s="126">
        <v>0</v>
      </c>
      <c r="J23" s="250">
        <v>0</v>
      </c>
      <c r="K23" s="250">
        <v>0</v>
      </c>
      <c r="L23" s="250">
        <v>0</v>
      </c>
      <c r="M23" s="250">
        <v>0</v>
      </c>
      <c r="N23" s="227" t="s">
        <v>62</v>
      </c>
    </row>
    <row r="24" spans="1:14" s="9" customFormat="1" ht="96.75" customHeight="1">
      <c r="A24" s="52"/>
      <c r="B24" s="12" t="s">
        <v>344</v>
      </c>
      <c r="C24" s="173" t="s">
        <v>333</v>
      </c>
      <c r="D24" s="12"/>
      <c r="E24" s="227" t="s">
        <v>426</v>
      </c>
      <c r="F24" s="227" t="s">
        <v>426</v>
      </c>
      <c r="G24" s="227" t="s">
        <v>426</v>
      </c>
      <c r="H24" s="227" t="s">
        <v>426</v>
      </c>
      <c r="I24" s="126">
        <v>19.600000000000001</v>
      </c>
      <c r="J24" s="250">
        <v>19.600000000000001</v>
      </c>
      <c r="K24" s="250">
        <v>19.600000000000001</v>
      </c>
      <c r="L24" s="250">
        <v>19.600000000000001</v>
      </c>
      <c r="M24" s="250">
        <v>19.600000000000001</v>
      </c>
      <c r="N24" s="227" t="s">
        <v>62</v>
      </c>
    </row>
    <row r="25" spans="1:14" s="9" customFormat="1" ht="214.5" customHeight="1">
      <c r="A25" s="52"/>
      <c r="B25" s="12" t="s">
        <v>345</v>
      </c>
      <c r="C25" s="173" t="s">
        <v>334</v>
      </c>
      <c r="D25" s="12"/>
      <c r="E25" s="227" t="s">
        <v>426</v>
      </c>
      <c r="F25" s="227" t="s">
        <v>426</v>
      </c>
      <c r="G25" s="227" t="s">
        <v>426</v>
      </c>
      <c r="H25" s="227" t="s">
        <v>426</v>
      </c>
      <c r="I25" s="126">
        <v>0</v>
      </c>
      <c r="J25" s="250">
        <v>0</v>
      </c>
      <c r="K25" s="250">
        <v>0</v>
      </c>
      <c r="L25" s="250">
        <v>0</v>
      </c>
      <c r="M25" s="250">
        <v>0</v>
      </c>
      <c r="N25" s="227" t="s">
        <v>62</v>
      </c>
    </row>
    <row r="26" spans="1:14" s="9" customFormat="1" ht="75.75" customHeight="1">
      <c r="A26" s="52"/>
      <c r="B26" s="12" t="s">
        <v>346</v>
      </c>
      <c r="C26" s="173" t="s">
        <v>335</v>
      </c>
      <c r="D26" s="12"/>
      <c r="E26" s="227" t="s">
        <v>426</v>
      </c>
      <c r="F26" s="227" t="s">
        <v>426</v>
      </c>
      <c r="G26" s="227" t="s">
        <v>426</v>
      </c>
      <c r="H26" s="227" t="s">
        <v>426</v>
      </c>
      <c r="I26" s="126">
        <v>0</v>
      </c>
      <c r="J26" s="250">
        <v>0</v>
      </c>
      <c r="K26" s="250">
        <v>0</v>
      </c>
      <c r="L26" s="250">
        <v>0</v>
      </c>
      <c r="M26" s="250">
        <v>0</v>
      </c>
      <c r="N26" s="227" t="s">
        <v>62</v>
      </c>
    </row>
    <row r="27" spans="1:14" s="9" customFormat="1" ht="97.5" customHeight="1">
      <c r="A27" s="52"/>
      <c r="B27" s="12" t="s">
        <v>392</v>
      </c>
      <c r="C27" s="173" t="s">
        <v>384</v>
      </c>
      <c r="D27" s="12" t="s">
        <v>61</v>
      </c>
      <c r="E27" s="227" t="s">
        <v>426</v>
      </c>
      <c r="F27" s="227" t="s">
        <v>426</v>
      </c>
      <c r="G27" s="227" t="s">
        <v>426</v>
      </c>
      <c r="H27" s="227" t="s">
        <v>426</v>
      </c>
      <c r="I27" s="126">
        <v>0</v>
      </c>
      <c r="J27" s="250">
        <v>0</v>
      </c>
      <c r="K27" s="250">
        <v>0</v>
      </c>
      <c r="L27" s="250">
        <v>0</v>
      </c>
      <c r="M27" s="250">
        <v>0</v>
      </c>
      <c r="N27" s="227" t="s">
        <v>62</v>
      </c>
    </row>
    <row r="28" spans="1:14" s="9" customFormat="1" ht="132.75" customHeight="1">
      <c r="A28" s="52">
        <v>3</v>
      </c>
      <c r="B28" s="58" t="s">
        <v>71</v>
      </c>
      <c r="C28" s="215" t="s">
        <v>72</v>
      </c>
      <c r="D28" s="12" t="s">
        <v>393</v>
      </c>
      <c r="E28" s="227" t="s">
        <v>426</v>
      </c>
      <c r="F28" s="227" t="s">
        <v>426</v>
      </c>
      <c r="G28" s="227" t="s">
        <v>426</v>
      </c>
      <c r="H28" s="227" t="s">
        <v>426</v>
      </c>
      <c r="I28" s="181">
        <f>I29+I30+I31+I32+I33+I34+I35+I36+I37+I38+I39+I40+I41+I43+I42+I44+I45+I46</f>
        <v>97203.700000000012</v>
      </c>
      <c r="J28" s="181">
        <f t="shared" ref="J28:M28" si="3">J29+J30+J31+J32+J33+J34+J35+J36+J37+J38+J39+J40+J41+J43+J42+J44+J45+J46</f>
        <v>97203.700000000012</v>
      </c>
      <c r="K28" s="181">
        <f t="shared" si="3"/>
        <v>97203.700000000012</v>
      </c>
      <c r="L28" s="181">
        <f t="shared" si="3"/>
        <v>97203.700000000012</v>
      </c>
      <c r="M28" s="181">
        <f t="shared" si="3"/>
        <v>97203.700000000012</v>
      </c>
      <c r="N28" s="227" t="s">
        <v>62</v>
      </c>
    </row>
    <row r="29" spans="1:14" s="9" customFormat="1" ht="48.75" customHeight="1">
      <c r="A29" s="52"/>
      <c r="B29" s="12" t="s">
        <v>73</v>
      </c>
      <c r="C29" s="12" t="s">
        <v>33</v>
      </c>
      <c r="D29" s="12"/>
      <c r="E29" s="227" t="s">
        <v>426</v>
      </c>
      <c r="F29" s="227" t="s">
        <v>426</v>
      </c>
      <c r="G29" s="227" t="s">
        <v>426</v>
      </c>
      <c r="H29" s="227" t="s">
        <v>426</v>
      </c>
      <c r="I29" s="126">
        <v>87980.5</v>
      </c>
      <c r="J29" s="250">
        <v>87980.5</v>
      </c>
      <c r="K29" s="250">
        <v>87980.5</v>
      </c>
      <c r="L29" s="250">
        <v>87980.5</v>
      </c>
      <c r="M29" s="250">
        <v>87980.5</v>
      </c>
      <c r="N29" s="227" t="s">
        <v>62</v>
      </c>
    </row>
    <row r="30" spans="1:14" s="9" customFormat="1" ht="49.5" customHeight="1">
      <c r="A30" s="52"/>
      <c r="B30" s="12" t="s">
        <v>74</v>
      </c>
      <c r="C30" s="13" t="s">
        <v>35</v>
      </c>
      <c r="D30" s="13"/>
      <c r="E30" s="227" t="s">
        <v>426</v>
      </c>
      <c r="F30" s="227" t="s">
        <v>426</v>
      </c>
      <c r="G30" s="227" t="s">
        <v>426</v>
      </c>
      <c r="H30" s="227" t="s">
        <v>426</v>
      </c>
      <c r="I30" s="126">
        <v>50.3</v>
      </c>
      <c r="J30" s="250">
        <v>50.3</v>
      </c>
      <c r="K30" s="250">
        <v>50.3</v>
      </c>
      <c r="L30" s="250">
        <v>50.3</v>
      </c>
      <c r="M30" s="250">
        <v>50.3</v>
      </c>
      <c r="N30" s="227" t="s">
        <v>62</v>
      </c>
    </row>
    <row r="31" spans="1:14" s="9" customFormat="1" ht="69" customHeight="1">
      <c r="A31" s="52"/>
      <c r="B31" s="12" t="s">
        <v>75</v>
      </c>
      <c r="C31" s="13" t="s">
        <v>76</v>
      </c>
      <c r="D31" s="13"/>
      <c r="E31" s="227" t="s">
        <v>426</v>
      </c>
      <c r="F31" s="227" t="s">
        <v>426</v>
      </c>
      <c r="G31" s="227" t="s">
        <v>426</v>
      </c>
      <c r="H31" s="227" t="s">
        <v>426</v>
      </c>
      <c r="I31" s="126">
        <v>15</v>
      </c>
      <c r="J31" s="250">
        <v>15</v>
      </c>
      <c r="K31" s="250">
        <v>15</v>
      </c>
      <c r="L31" s="250">
        <v>15</v>
      </c>
      <c r="M31" s="250">
        <v>15</v>
      </c>
      <c r="N31" s="227" t="s">
        <v>62</v>
      </c>
    </row>
    <row r="32" spans="1:14" s="9" customFormat="1" ht="42" customHeight="1">
      <c r="A32" s="52"/>
      <c r="B32" s="12" t="s">
        <v>77</v>
      </c>
      <c r="C32" s="13" t="s">
        <v>78</v>
      </c>
      <c r="D32" s="13"/>
      <c r="E32" s="227" t="s">
        <v>426</v>
      </c>
      <c r="F32" s="227" t="s">
        <v>426</v>
      </c>
      <c r="G32" s="227" t="s">
        <v>426</v>
      </c>
      <c r="H32" s="227" t="s">
        <v>426</v>
      </c>
      <c r="I32" s="126">
        <v>47.6</v>
      </c>
      <c r="J32" s="250">
        <v>47.6</v>
      </c>
      <c r="K32" s="250">
        <v>47.6</v>
      </c>
      <c r="L32" s="250">
        <v>47.6</v>
      </c>
      <c r="M32" s="250">
        <v>47.6</v>
      </c>
      <c r="N32" s="227" t="s">
        <v>62</v>
      </c>
    </row>
    <row r="33" spans="1:14" s="9" customFormat="1" ht="57" customHeight="1">
      <c r="A33" s="52"/>
      <c r="B33" s="12" t="s">
        <v>79</v>
      </c>
      <c r="C33" s="13" t="s">
        <v>41</v>
      </c>
      <c r="D33" s="13"/>
      <c r="E33" s="227" t="s">
        <v>426</v>
      </c>
      <c r="F33" s="227" t="s">
        <v>426</v>
      </c>
      <c r="G33" s="227" t="s">
        <v>426</v>
      </c>
      <c r="H33" s="227" t="s">
        <v>426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  <c r="N33" s="227" t="s">
        <v>62</v>
      </c>
    </row>
    <row r="34" spans="1:14" s="9" customFormat="1" ht="71.25" customHeight="1">
      <c r="A34" s="52"/>
      <c r="B34" s="12" t="s">
        <v>196</v>
      </c>
      <c r="C34" s="13" t="s">
        <v>197</v>
      </c>
      <c r="D34" s="13"/>
      <c r="E34" s="227" t="s">
        <v>426</v>
      </c>
      <c r="F34" s="227" t="s">
        <v>426</v>
      </c>
      <c r="G34" s="227" t="s">
        <v>426</v>
      </c>
      <c r="H34" s="227" t="s">
        <v>426</v>
      </c>
      <c r="I34" s="185">
        <v>0</v>
      </c>
      <c r="J34" s="185">
        <v>0</v>
      </c>
      <c r="K34" s="185">
        <v>0</v>
      </c>
      <c r="L34" s="185">
        <v>0</v>
      </c>
      <c r="M34" s="185">
        <v>0</v>
      </c>
      <c r="N34" s="227" t="s">
        <v>62</v>
      </c>
    </row>
    <row r="35" spans="1:14" s="9" customFormat="1" ht="71.25" customHeight="1">
      <c r="A35" s="52"/>
      <c r="B35" s="12" t="s">
        <v>198</v>
      </c>
      <c r="C35" s="13" t="s">
        <v>199</v>
      </c>
      <c r="D35" s="13"/>
      <c r="E35" s="227" t="s">
        <v>426</v>
      </c>
      <c r="F35" s="227" t="s">
        <v>426</v>
      </c>
      <c r="G35" s="227" t="s">
        <v>426</v>
      </c>
      <c r="H35" s="227" t="s">
        <v>426</v>
      </c>
      <c r="I35" s="185">
        <v>0</v>
      </c>
      <c r="J35" s="185">
        <v>0</v>
      </c>
      <c r="K35" s="185">
        <v>0</v>
      </c>
      <c r="L35" s="185">
        <v>0</v>
      </c>
      <c r="M35" s="185">
        <v>0</v>
      </c>
      <c r="N35" s="227" t="s">
        <v>62</v>
      </c>
    </row>
    <row r="36" spans="1:14" s="9" customFormat="1" ht="71.25" customHeight="1">
      <c r="A36" s="52"/>
      <c r="B36" s="12" t="s">
        <v>200</v>
      </c>
      <c r="C36" s="13" t="s">
        <v>201</v>
      </c>
      <c r="D36" s="13"/>
      <c r="E36" s="227" t="s">
        <v>426</v>
      </c>
      <c r="F36" s="227" t="s">
        <v>426</v>
      </c>
      <c r="G36" s="227" t="s">
        <v>426</v>
      </c>
      <c r="H36" s="227" t="s">
        <v>426</v>
      </c>
      <c r="I36" s="185">
        <v>0</v>
      </c>
      <c r="J36" s="185">
        <v>0</v>
      </c>
      <c r="K36" s="185">
        <v>0</v>
      </c>
      <c r="L36" s="185">
        <v>0</v>
      </c>
      <c r="M36" s="185">
        <v>0</v>
      </c>
      <c r="N36" s="227" t="s">
        <v>62</v>
      </c>
    </row>
    <row r="37" spans="1:14" s="9" customFormat="1" ht="71.25" customHeight="1">
      <c r="A37" s="52"/>
      <c r="B37" s="12" t="s">
        <v>202</v>
      </c>
      <c r="C37" s="13" t="s">
        <v>203</v>
      </c>
      <c r="D37" s="13"/>
      <c r="E37" s="227" t="s">
        <v>426</v>
      </c>
      <c r="F37" s="227" t="s">
        <v>426</v>
      </c>
      <c r="G37" s="227" t="s">
        <v>426</v>
      </c>
      <c r="H37" s="227" t="s">
        <v>426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  <c r="N37" s="227" t="s">
        <v>62</v>
      </c>
    </row>
    <row r="38" spans="1:14" s="9" customFormat="1" ht="71.25" customHeight="1">
      <c r="A38" s="52"/>
      <c r="B38" s="12" t="s">
        <v>204</v>
      </c>
      <c r="C38" s="13" t="s">
        <v>205</v>
      </c>
      <c r="D38" s="13"/>
      <c r="E38" s="227" t="s">
        <v>426</v>
      </c>
      <c r="F38" s="227" t="s">
        <v>426</v>
      </c>
      <c r="G38" s="227" t="s">
        <v>426</v>
      </c>
      <c r="H38" s="227" t="s">
        <v>426</v>
      </c>
      <c r="I38" s="185">
        <v>0</v>
      </c>
      <c r="J38" s="185">
        <v>0</v>
      </c>
      <c r="K38" s="185">
        <v>0</v>
      </c>
      <c r="L38" s="185">
        <v>0</v>
      </c>
      <c r="M38" s="185">
        <v>0</v>
      </c>
      <c r="N38" s="227" t="s">
        <v>62</v>
      </c>
    </row>
    <row r="39" spans="1:14" s="9" customFormat="1" ht="116.25" customHeight="1">
      <c r="A39" s="52"/>
      <c r="B39" s="12" t="s">
        <v>206</v>
      </c>
      <c r="C39" s="13" t="s">
        <v>207</v>
      </c>
      <c r="D39" s="13"/>
      <c r="E39" s="227" t="s">
        <v>426</v>
      </c>
      <c r="F39" s="227" t="s">
        <v>426</v>
      </c>
      <c r="G39" s="227" t="s">
        <v>426</v>
      </c>
      <c r="H39" s="227" t="s">
        <v>426</v>
      </c>
      <c r="I39" s="185">
        <v>0</v>
      </c>
      <c r="J39" s="185">
        <v>0</v>
      </c>
      <c r="K39" s="185">
        <v>0</v>
      </c>
      <c r="L39" s="185">
        <v>0</v>
      </c>
      <c r="M39" s="185">
        <v>0</v>
      </c>
      <c r="N39" s="227" t="s">
        <v>62</v>
      </c>
    </row>
    <row r="40" spans="1:14" s="9" customFormat="1" ht="57" customHeight="1">
      <c r="A40" s="52"/>
      <c r="B40" s="12" t="s">
        <v>80</v>
      </c>
      <c r="C40" s="13" t="s">
        <v>81</v>
      </c>
      <c r="D40" s="13"/>
      <c r="E40" s="227" t="s">
        <v>426</v>
      </c>
      <c r="F40" s="227" t="s">
        <v>426</v>
      </c>
      <c r="G40" s="227" t="s">
        <v>426</v>
      </c>
      <c r="H40" s="227" t="s">
        <v>426</v>
      </c>
      <c r="I40" s="185">
        <v>0</v>
      </c>
      <c r="J40" s="185">
        <v>0</v>
      </c>
      <c r="K40" s="185">
        <v>0</v>
      </c>
      <c r="L40" s="185">
        <v>0</v>
      </c>
      <c r="M40" s="185">
        <v>0</v>
      </c>
      <c r="N40" s="227" t="s">
        <v>62</v>
      </c>
    </row>
    <row r="41" spans="1:14" s="9" customFormat="1" ht="67.5" customHeight="1">
      <c r="A41" s="52"/>
      <c r="B41" s="12" t="s">
        <v>208</v>
      </c>
      <c r="C41" s="13" t="s">
        <v>210</v>
      </c>
      <c r="D41" s="13"/>
      <c r="E41" s="227" t="s">
        <v>426</v>
      </c>
      <c r="F41" s="227" t="s">
        <v>426</v>
      </c>
      <c r="G41" s="227" t="s">
        <v>426</v>
      </c>
      <c r="H41" s="227" t="s">
        <v>426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  <c r="N41" s="227" t="s">
        <v>62</v>
      </c>
    </row>
    <row r="42" spans="1:14" s="9" customFormat="1" ht="73.5" customHeight="1">
      <c r="A42" s="52"/>
      <c r="B42" s="12" t="s">
        <v>209</v>
      </c>
      <c r="C42" s="13" t="s">
        <v>211</v>
      </c>
      <c r="D42" s="13"/>
      <c r="E42" s="227" t="s">
        <v>426</v>
      </c>
      <c r="F42" s="227" t="s">
        <v>426</v>
      </c>
      <c r="G42" s="227" t="s">
        <v>426</v>
      </c>
      <c r="H42" s="227" t="s">
        <v>426</v>
      </c>
      <c r="I42" s="185">
        <v>0</v>
      </c>
      <c r="J42" s="185">
        <v>0</v>
      </c>
      <c r="K42" s="185">
        <v>0</v>
      </c>
      <c r="L42" s="185">
        <v>0</v>
      </c>
      <c r="M42" s="185">
        <v>0</v>
      </c>
      <c r="N42" s="227" t="s">
        <v>62</v>
      </c>
    </row>
    <row r="43" spans="1:14" s="9" customFormat="1" ht="92.25" customHeight="1">
      <c r="A43" s="52"/>
      <c r="B43" s="12" t="s">
        <v>311</v>
      </c>
      <c r="C43" s="13" t="s">
        <v>305</v>
      </c>
      <c r="D43" s="13"/>
      <c r="E43" s="227" t="s">
        <v>426</v>
      </c>
      <c r="F43" s="227" t="s">
        <v>426</v>
      </c>
      <c r="G43" s="227" t="s">
        <v>426</v>
      </c>
      <c r="H43" s="227" t="s">
        <v>426</v>
      </c>
      <c r="I43" s="185">
        <v>0</v>
      </c>
      <c r="J43" s="185">
        <v>0</v>
      </c>
      <c r="K43" s="185">
        <v>0</v>
      </c>
      <c r="L43" s="185">
        <v>0</v>
      </c>
      <c r="M43" s="185">
        <v>0</v>
      </c>
      <c r="N43" s="227" t="s">
        <v>62</v>
      </c>
    </row>
    <row r="44" spans="1:14" s="9" customFormat="1" ht="73.5" customHeight="1">
      <c r="A44" s="52"/>
      <c r="B44" s="12" t="s">
        <v>312</v>
      </c>
      <c r="C44" s="13" t="s">
        <v>307</v>
      </c>
      <c r="D44" s="13"/>
      <c r="E44" s="227" t="s">
        <v>426</v>
      </c>
      <c r="F44" s="227" t="s">
        <v>426</v>
      </c>
      <c r="G44" s="227" t="s">
        <v>426</v>
      </c>
      <c r="H44" s="227" t="s">
        <v>426</v>
      </c>
      <c r="I44" s="185">
        <v>9110.2999999999993</v>
      </c>
      <c r="J44" s="185">
        <v>9110.2999999999993</v>
      </c>
      <c r="K44" s="185">
        <v>9110.2999999999993</v>
      </c>
      <c r="L44" s="185">
        <v>9110.2999999999993</v>
      </c>
      <c r="M44" s="185">
        <v>9110.2999999999993</v>
      </c>
      <c r="N44" s="227" t="s">
        <v>62</v>
      </c>
    </row>
    <row r="45" spans="1:14" s="9" customFormat="1" ht="105" customHeight="1">
      <c r="A45" s="52"/>
      <c r="B45" s="12" t="s">
        <v>313</v>
      </c>
      <c r="C45" s="13" t="s">
        <v>314</v>
      </c>
      <c r="D45" s="13"/>
      <c r="E45" s="227" t="s">
        <v>426</v>
      </c>
      <c r="F45" s="227" t="s">
        <v>426</v>
      </c>
      <c r="G45" s="227" t="s">
        <v>426</v>
      </c>
      <c r="H45" s="227" t="s">
        <v>426</v>
      </c>
      <c r="I45" s="185">
        <v>0</v>
      </c>
      <c r="J45" s="185">
        <v>0</v>
      </c>
      <c r="K45" s="185">
        <v>0</v>
      </c>
      <c r="L45" s="185">
        <v>0</v>
      </c>
      <c r="M45" s="185">
        <v>0</v>
      </c>
      <c r="N45" s="227" t="s">
        <v>62</v>
      </c>
    </row>
    <row r="46" spans="1:14" s="9" customFormat="1" ht="105" customHeight="1">
      <c r="A46" s="52"/>
      <c r="B46" s="12" t="s">
        <v>347</v>
      </c>
      <c r="C46" s="13" t="s">
        <v>337</v>
      </c>
      <c r="D46" s="13"/>
      <c r="E46" s="227" t="s">
        <v>426</v>
      </c>
      <c r="F46" s="227" t="s">
        <v>426</v>
      </c>
      <c r="G46" s="227" t="s">
        <v>426</v>
      </c>
      <c r="H46" s="227" t="s">
        <v>426</v>
      </c>
      <c r="I46" s="185">
        <v>0</v>
      </c>
      <c r="J46" s="185">
        <v>0</v>
      </c>
      <c r="K46" s="185">
        <v>0</v>
      </c>
      <c r="L46" s="185">
        <v>0</v>
      </c>
      <c r="M46" s="185">
        <v>0</v>
      </c>
      <c r="N46" s="227" t="s">
        <v>62</v>
      </c>
    </row>
    <row r="47" spans="1:14" s="9" customFormat="1" ht="76.5" customHeight="1">
      <c r="A47" s="52">
        <v>4</v>
      </c>
      <c r="B47" s="58" t="s">
        <v>54</v>
      </c>
      <c r="C47" s="58" t="s">
        <v>55</v>
      </c>
      <c r="D47" s="12" t="s">
        <v>61</v>
      </c>
      <c r="E47" s="227" t="s">
        <v>426</v>
      </c>
      <c r="F47" s="227" t="s">
        <v>426</v>
      </c>
      <c r="G47" s="227" t="s">
        <v>426</v>
      </c>
      <c r="H47" s="227" t="s">
        <v>426</v>
      </c>
      <c r="I47" s="181">
        <f>I48+I49+I50</f>
        <v>31833.5</v>
      </c>
      <c r="J47" s="181">
        <f t="shared" ref="J47:M47" si="4">J48+J49+J50</f>
        <v>31833.5</v>
      </c>
      <c r="K47" s="181">
        <f t="shared" si="4"/>
        <v>31833.5</v>
      </c>
      <c r="L47" s="181">
        <f t="shared" si="4"/>
        <v>31833.5</v>
      </c>
      <c r="M47" s="181">
        <f t="shared" si="4"/>
        <v>31833.5</v>
      </c>
      <c r="N47" s="227" t="s">
        <v>62</v>
      </c>
    </row>
    <row r="48" spans="1:14" s="9" customFormat="1" ht="123" customHeight="1">
      <c r="A48" s="52"/>
      <c r="B48" s="12" t="s">
        <v>82</v>
      </c>
      <c r="C48" s="12" t="s">
        <v>212</v>
      </c>
      <c r="D48" s="12"/>
      <c r="E48" s="227" t="s">
        <v>426</v>
      </c>
      <c r="F48" s="227" t="s">
        <v>426</v>
      </c>
      <c r="G48" s="227" t="s">
        <v>426</v>
      </c>
      <c r="H48" s="227" t="s">
        <v>426</v>
      </c>
      <c r="I48" s="126">
        <v>0</v>
      </c>
      <c r="J48" s="250">
        <v>0</v>
      </c>
      <c r="K48" s="250">
        <v>0</v>
      </c>
      <c r="L48" s="250">
        <v>0</v>
      </c>
      <c r="M48" s="250">
        <v>0</v>
      </c>
      <c r="N48" s="227" t="s">
        <v>62</v>
      </c>
    </row>
    <row r="49" spans="1:14" s="9" customFormat="1" ht="140.25" customHeight="1">
      <c r="A49" s="52"/>
      <c r="B49" s="12" t="s">
        <v>83</v>
      </c>
      <c r="C49" s="13" t="s">
        <v>213</v>
      </c>
      <c r="D49" s="13"/>
      <c r="E49" s="227" t="s">
        <v>426</v>
      </c>
      <c r="F49" s="227" t="s">
        <v>426</v>
      </c>
      <c r="G49" s="227" t="s">
        <v>426</v>
      </c>
      <c r="H49" s="227" t="s">
        <v>426</v>
      </c>
      <c r="I49" s="126">
        <v>31824.9</v>
      </c>
      <c r="J49" s="250">
        <v>31824.9</v>
      </c>
      <c r="K49" s="250">
        <v>31824.9</v>
      </c>
      <c r="L49" s="250">
        <v>31824.9</v>
      </c>
      <c r="M49" s="250">
        <v>31824.9</v>
      </c>
      <c r="N49" s="227" t="s">
        <v>62</v>
      </c>
    </row>
    <row r="50" spans="1:14" s="9" customFormat="1" ht="78" customHeight="1">
      <c r="A50" s="52"/>
      <c r="B50" s="12" t="s">
        <v>84</v>
      </c>
      <c r="C50" s="13" t="s">
        <v>189</v>
      </c>
      <c r="D50" s="13"/>
      <c r="E50" s="227" t="s">
        <v>426</v>
      </c>
      <c r="F50" s="227" t="s">
        <v>426</v>
      </c>
      <c r="G50" s="227" t="s">
        <v>426</v>
      </c>
      <c r="H50" s="227" t="s">
        <v>426</v>
      </c>
      <c r="I50" s="185">
        <v>8.6</v>
      </c>
      <c r="J50" s="185">
        <v>8.6</v>
      </c>
      <c r="K50" s="185">
        <v>8.6</v>
      </c>
      <c r="L50" s="185">
        <v>8.6</v>
      </c>
      <c r="M50" s="185">
        <v>8.6</v>
      </c>
      <c r="N50" s="227" t="s">
        <v>62</v>
      </c>
    </row>
    <row r="51" spans="1:14" ht="15.75">
      <c r="A51" s="22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15.75">
      <c r="A52" s="22"/>
      <c r="B52" s="22"/>
      <c r="C52" s="213" t="s">
        <v>127</v>
      </c>
      <c r="D52" s="32"/>
      <c r="E52" s="32"/>
      <c r="F52" s="32"/>
      <c r="G52" s="23"/>
      <c r="H52" s="32"/>
      <c r="I52" s="32"/>
      <c r="J52" s="23"/>
      <c r="K52" s="355" t="s">
        <v>376</v>
      </c>
      <c r="L52" s="355"/>
      <c r="M52" s="23"/>
      <c r="N52" s="23"/>
    </row>
    <row r="53" spans="1:14" ht="15.75">
      <c r="A53" s="22"/>
      <c r="B53" s="22"/>
      <c r="C53" s="31"/>
      <c r="D53" s="254" t="s">
        <v>3</v>
      </c>
      <c r="E53" s="254"/>
      <c r="F53" s="254"/>
      <c r="G53" s="23"/>
      <c r="H53" s="254" t="s">
        <v>124</v>
      </c>
      <c r="I53" s="254"/>
      <c r="J53" s="23"/>
      <c r="K53" s="254" t="s">
        <v>123</v>
      </c>
      <c r="L53" s="254"/>
      <c r="M53" s="23"/>
      <c r="N53" s="23"/>
    </row>
    <row r="54" spans="1:14">
      <c r="A54" s="3"/>
      <c r="B54" s="3"/>
      <c r="C54" s="3"/>
    </row>
    <row r="55" spans="1:14" ht="15">
      <c r="A55" s="356" t="s">
        <v>145</v>
      </c>
      <c r="B55" s="356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</row>
  </sheetData>
  <mergeCells count="11">
    <mergeCell ref="A55:N55"/>
    <mergeCell ref="A3:N3"/>
    <mergeCell ref="D5:D6"/>
    <mergeCell ref="A5:A6"/>
    <mergeCell ref="N5:N6"/>
    <mergeCell ref="G5:H5"/>
    <mergeCell ref="K52:L52"/>
    <mergeCell ref="C5:C6"/>
    <mergeCell ref="D53:F53"/>
    <mergeCell ref="H53:I53"/>
    <mergeCell ref="K53:L53"/>
  </mergeCells>
  <phoneticPr fontId="2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49" firstPageNumber="163" fitToHeight="0" orientation="landscape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autoPageBreaks="0" fitToPage="1"/>
  </sheetPr>
  <dimension ref="A1:I322"/>
  <sheetViews>
    <sheetView view="pageBreakPreview" zoomScale="80" zoomScaleSheetLayoutView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4" sqref="A4:F4"/>
    </sheetView>
  </sheetViews>
  <sheetFormatPr defaultRowHeight="12.75"/>
  <cols>
    <col min="1" max="1" width="27.85546875" style="65" customWidth="1"/>
    <col min="2" max="2" width="62.7109375" style="65" customWidth="1"/>
    <col min="3" max="3" width="24.140625" style="65" customWidth="1"/>
    <col min="4" max="4" width="25.140625" style="194" customWidth="1"/>
    <col min="5" max="5" width="22.85546875" style="194" customWidth="1"/>
    <col min="6" max="6" width="31.140625" style="194" customWidth="1"/>
    <col min="7" max="16384" width="9.140625" style="65"/>
  </cols>
  <sheetData>
    <row r="1" spans="1:6" ht="15.75">
      <c r="B1" s="66"/>
      <c r="C1" s="66"/>
      <c r="D1" s="186"/>
      <c r="E1" s="186"/>
      <c r="F1" s="186"/>
    </row>
    <row r="2" spans="1:6" ht="18.75">
      <c r="A2" s="67"/>
      <c r="B2" s="68"/>
      <c r="C2" s="69"/>
      <c r="D2" s="187"/>
      <c r="E2" s="187"/>
      <c r="F2" s="187" t="s">
        <v>144</v>
      </c>
    </row>
    <row r="3" spans="1:6" ht="18.75">
      <c r="A3" s="67"/>
      <c r="B3" s="68"/>
      <c r="C3" s="69"/>
      <c r="D3" s="187"/>
      <c r="E3" s="187"/>
      <c r="F3" s="187"/>
    </row>
    <row r="4" spans="1:6" s="70" customFormat="1" ht="56.25" customHeight="1">
      <c r="A4" s="385" t="s">
        <v>394</v>
      </c>
      <c r="B4" s="385"/>
      <c r="C4" s="385"/>
      <c r="D4" s="385"/>
      <c r="E4" s="385"/>
      <c r="F4" s="385"/>
    </row>
    <row r="5" spans="1:6">
      <c r="A5" s="71"/>
      <c r="B5" s="72"/>
      <c r="C5" s="73"/>
      <c r="D5" s="188"/>
      <c r="E5" s="188"/>
      <c r="F5" s="188"/>
    </row>
    <row r="6" spans="1:6" ht="15.75" customHeight="1">
      <c r="A6" s="372" t="s">
        <v>134</v>
      </c>
      <c r="B6" s="383" t="s">
        <v>169</v>
      </c>
      <c r="C6" s="372" t="s">
        <v>150</v>
      </c>
      <c r="D6" s="189" t="s">
        <v>164</v>
      </c>
      <c r="E6" s="189"/>
      <c r="F6" s="189"/>
    </row>
    <row r="7" spans="1:6" s="74" customFormat="1" ht="55.5" customHeight="1">
      <c r="A7" s="372"/>
      <c r="B7" s="383"/>
      <c r="C7" s="372"/>
      <c r="D7" s="190" t="s">
        <v>162</v>
      </c>
      <c r="E7" s="190" t="s">
        <v>163</v>
      </c>
      <c r="F7" s="190" t="s">
        <v>152</v>
      </c>
    </row>
    <row r="8" spans="1:6" s="74" customFormat="1" ht="15.75">
      <c r="A8" s="75">
        <v>1</v>
      </c>
      <c r="B8" s="76">
        <v>2</v>
      </c>
      <c r="C8" s="75">
        <v>3</v>
      </c>
      <c r="D8" s="191">
        <v>4</v>
      </c>
      <c r="E8" s="191">
        <v>5</v>
      </c>
      <c r="F8" s="191">
        <v>6</v>
      </c>
    </row>
    <row r="9" spans="1:6" s="70" customFormat="1" ht="15.75" customHeight="1">
      <c r="A9" s="376" t="s">
        <v>168</v>
      </c>
      <c r="B9" s="378" t="s">
        <v>385</v>
      </c>
      <c r="C9" s="77" t="s">
        <v>140</v>
      </c>
      <c r="D9" s="182">
        <f>D10+D11+D12+D14+D15</f>
        <v>818434.00000000012</v>
      </c>
      <c r="E9" s="182">
        <f>E10+E11+E12+E14+E15</f>
        <v>818178.3</v>
      </c>
      <c r="F9" s="182">
        <f>F10+F11+F12+F14+F15</f>
        <v>818178.3</v>
      </c>
    </row>
    <row r="10" spans="1:6" s="70" customFormat="1" ht="15.75">
      <c r="A10" s="376"/>
      <c r="B10" s="378"/>
      <c r="C10" s="78" t="s">
        <v>153</v>
      </c>
      <c r="D10" s="110">
        <f t="shared" ref="D10:F12" si="0">D18+D48+D138+D287</f>
        <v>35616</v>
      </c>
      <c r="E10" s="110">
        <f t="shared" si="0"/>
        <v>35591</v>
      </c>
      <c r="F10" s="110">
        <f t="shared" si="0"/>
        <v>35591</v>
      </c>
    </row>
    <row r="11" spans="1:6" ht="15.75">
      <c r="A11" s="376"/>
      <c r="B11" s="378"/>
      <c r="C11" s="79" t="s">
        <v>138</v>
      </c>
      <c r="D11" s="110">
        <f t="shared" si="0"/>
        <v>449141.40000000008</v>
      </c>
      <c r="E11" s="110">
        <f t="shared" si="0"/>
        <v>448910.70000000007</v>
      </c>
      <c r="F11" s="110">
        <f t="shared" si="0"/>
        <v>448910.70000000007</v>
      </c>
    </row>
    <row r="12" spans="1:6" ht="15.75">
      <c r="A12" s="376"/>
      <c r="B12" s="378"/>
      <c r="C12" s="79" t="s">
        <v>7</v>
      </c>
      <c r="D12" s="110">
        <f t="shared" si="0"/>
        <v>332219.5</v>
      </c>
      <c r="E12" s="110">
        <f t="shared" si="0"/>
        <v>332219.5</v>
      </c>
      <c r="F12" s="110">
        <f t="shared" si="0"/>
        <v>332219.5</v>
      </c>
    </row>
    <row r="13" spans="1:6" s="70" customFormat="1" ht="38.25">
      <c r="A13" s="376"/>
      <c r="B13" s="378"/>
      <c r="C13" s="80" t="s">
        <v>151</v>
      </c>
      <c r="D13" s="117"/>
      <c r="E13" s="117"/>
      <c r="F13" s="192"/>
    </row>
    <row r="14" spans="1:6" s="70" customFormat="1" ht="16.5">
      <c r="A14" s="376"/>
      <c r="B14" s="378"/>
      <c r="C14" s="79" t="s">
        <v>60</v>
      </c>
      <c r="D14" s="117">
        <f>D22+D52+D142</f>
        <v>1457.1</v>
      </c>
      <c r="E14" s="117">
        <f t="shared" ref="E14:F14" si="1">E22+E52+E142</f>
        <v>1457.1</v>
      </c>
      <c r="F14" s="117">
        <f t="shared" si="1"/>
        <v>1457.1</v>
      </c>
    </row>
    <row r="15" spans="1:6" s="70" customFormat="1" ht="15.75">
      <c r="A15" s="377"/>
      <c r="B15" s="379"/>
      <c r="C15" s="79" t="s">
        <v>154</v>
      </c>
      <c r="D15" s="117">
        <f>D23+D53+D143+D292</f>
        <v>0</v>
      </c>
      <c r="E15" s="117">
        <f>E23+E53+E143+E292</f>
        <v>0</v>
      </c>
      <c r="F15" s="117">
        <f>F23+F53+F143+F292</f>
        <v>0</v>
      </c>
    </row>
    <row r="16" spans="1:6" s="70" customFormat="1" ht="15.75">
      <c r="A16" s="224" t="s">
        <v>122</v>
      </c>
      <c r="B16" s="81">
        <v>3</v>
      </c>
      <c r="C16" s="82"/>
      <c r="D16" s="118"/>
      <c r="E16" s="118"/>
      <c r="F16" s="118"/>
    </row>
    <row r="17" spans="1:6" s="70" customFormat="1" ht="15.75">
      <c r="A17" s="380" t="s">
        <v>13</v>
      </c>
      <c r="B17" s="83"/>
      <c r="C17" s="77" t="s">
        <v>140</v>
      </c>
      <c r="D17" s="110">
        <f>D19+D20+D23+D18</f>
        <v>139735.29999999999</v>
      </c>
      <c r="E17" s="110">
        <f>E19+E20+E23+E18</f>
        <v>139735.29999999999</v>
      </c>
      <c r="F17" s="110">
        <f>F19+F20+F23+F18</f>
        <v>139735.29999999999</v>
      </c>
    </row>
    <row r="18" spans="1:6" ht="15.75">
      <c r="A18" s="381"/>
      <c r="B18" s="84" t="s">
        <v>14</v>
      </c>
      <c r="C18" s="78" t="s">
        <v>153</v>
      </c>
      <c r="D18" s="117">
        <f>D25+D33+D41</f>
        <v>0</v>
      </c>
      <c r="E18" s="117">
        <f>E25+E33+E41</f>
        <v>0</v>
      </c>
      <c r="F18" s="117">
        <f>F25+F33+F41</f>
        <v>0</v>
      </c>
    </row>
    <row r="19" spans="1:6" ht="15.75">
      <c r="A19" s="381"/>
      <c r="B19" s="84" t="s">
        <v>15</v>
      </c>
      <c r="C19" s="79" t="s">
        <v>138</v>
      </c>
      <c r="D19" s="110">
        <f t="shared" ref="D19:F20" si="2">D26+D34+D42</f>
        <v>80122.900000000009</v>
      </c>
      <c r="E19" s="110">
        <f t="shared" si="2"/>
        <v>80122.900000000009</v>
      </c>
      <c r="F19" s="110">
        <f t="shared" si="2"/>
        <v>80122.900000000009</v>
      </c>
    </row>
    <row r="20" spans="1:6" ht="15.75">
      <c r="A20" s="381"/>
      <c r="B20" s="85"/>
      <c r="C20" s="79" t="s">
        <v>7</v>
      </c>
      <c r="D20" s="110">
        <f t="shared" si="2"/>
        <v>59612.399999999994</v>
      </c>
      <c r="E20" s="110">
        <f t="shared" si="2"/>
        <v>59612.399999999994</v>
      </c>
      <c r="F20" s="110">
        <f t="shared" si="2"/>
        <v>59612.399999999994</v>
      </c>
    </row>
    <row r="21" spans="1:6" ht="38.25">
      <c r="A21" s="381"/>
      <c r="B21" s="85"/>
      <c r="C21" s="80" t="s">
        <v>151</v>
      </c>
      <c r="D21" s="110">
        <f t="shared" ref="D21:F21" si="3">D28+D36+D44</f>
        <v>0</v>
      </c>
      <c r="E21" s="110">
        <f t="shared" si="3"/>
        <v>0</v>
      </c>
      <c r="F21" s="110">
        <f t="shared" si="3"/>
        <v>0</v>
      </c>
    </row>
    <row r="22" spans="1:6" ht="15.75">
      <c r="A22" s="381"/>
      <c r="B22" s="85"/>
      <c r="C22" s="79" t="s">
        <v>139</v>
      </c>
      <c r="D22" s="110">
        <f t="shared" ref="D22:F22" si="4">D29+D37+D45</f>
        <v>34</v>
      </c>
      <c r="E22" s="110">
        <f t="shared" si="4"/>
        <v>34</v>
      </c>
      <c r="F22" s="110">
        <f t="shared" si="4"/>
        <v>34</v>
      </c>
    </row>
    <row r="23" spans="1:6" ht="15.75">
      <c r="A23" s="382"/>
      <c r="B23" s="86"/>
      <c r="C23" s="79" t="s">
        <v>154</v>
      </c>
      <c r="D23" s="110">
        <f t="shared" ref="D23:F23" si="5">D30+D38+D46</f>
        <v>0</v>
      </c>
      <c r="E23" s="110">
        <f t="shared" si="5"/>
        <v>0</v>
      </c>
      <c r="F23" s="110">
        <f t="shared" si="5"/>
        <v>0</v>
      </c>
    </row>
    <row r="24" spans="1:6" ht="15.75" customHeight="1">
      <c r="A24" s="373" t="s">
        <v>131</v>
      </c>
      <c r="B24" s="221" t="s">
        <v>16</v>
      </c>
      <c r="C24" s="87" t="s">
        <v>140</v>
      </c>
      <c r="D24" s="110">
        <f>D26+D27</f>
        <v>106589.40000000001</v>
      </c>
      <c r="E24" s="110">
        <f>E26+E27</f>
        <v>106589.40000000001</v>
      </c>
      <c r="F24" s="110">
        <f>F26+F27</f>
        <v>106589.40000000001</v>
      </c>
    </row>
    <row r="25" spans="1:6" ht="15.75">
      <c r="A25" s="374"/>
      <c r="B25" s="85" t="s">
        <v>17</v>
      </c>
      <c r="C25" s="88" t="s">
        <v>153</v>
      </c>
      <c r="D25" s="118"/>
      <c r="E25" s="118"/>
      <c r="F25" s="118"/>
    </row>
    <row r="26" spans="1:6" ht="15.75">
      <c r="A26" s="374"/>
      <c r="B26" s="85" t="s">
        <v>18</v>
      </c>
      <c r="C26" s="82" t="s">
        <v>138</v>
      </c>
      <c r="D26" s="119">
        <v>78126.600000000006</v>
      </c>
      <c r="E26" s="119">
        <v>78126.600000000006</v>
      </c>
      <c r="F26" s="119">
        <v>78126.600000000006</v>
      </c>
    </row>
    <row r="27" spans="1:6" ht="15.75">
      <c r="A27" s="374"/>
      <c r="B27" s="85"/>
      <c r="C27" s="82" t="s">
        <v>7</v>
      </c>
      <c r="D27" s="119">
        <v>28462.799999999999</v>
      </c>
      <c r="E27" s="119">
        <v>28462.799999999999</v>
      </c>
      <c r="F27" s="119">
        <v>28462.799999999999</v>
      </c>
    </row>
    <row r="28" spans="1:6" ht="38.25">
      <c r="A28" s="374"/>
      <c r="B28" s="85"/>
      <c r="C28" s="89" t="s">
        <v>151</v>
      </c>
      <c r="D28" s="118"/>
      <c r="E28" s="118"/>
      <c r="F28" s="118"/>
    </row>
    <row r="29" spans="1:6" ht="15.75">
      <c r="A29" s="374"/>
      <c r="B29" s="85"/>
      <c r="C29" s="82" t="s">
        <v>139</v>
      </c>
      <c r="D29" s="118"/>
      <c r="E29" s="118"/>
      <c r="F29" s="118"/>
    </row>
    <row r="30" spans="1:6" ht="15.75">
      <c r="A30" s="375"/>
      <c r="B30" s="86"/>
      <c r="C30" s="82" t="s">
        <v>154</v>
      </c>
      <c r="D30" s="118"/>
      <c r="E30" s="118"/>
      <c r="F30" s="118"/>
    </row>
    <row r="31" spans="1:6" ht="15.75">
      <c r="A31" s="226" t="s">
        <v>130</v>
      </c>
      <c r="B31" s="225"/>
      <c r="C31" s="88" t="s">
        <v>130</v>
      </c>
      <c r="D31" s="118"/>
      <c r="E31" s="118"/>
      <c r="F31" s="118"/>
    </row>
    <row r="32" spans="1:6" ht="21.75" customHeight="1">
      <c r="A32" s="373" t="s">
        <v>19</v>
      </c>
      <c r="B32" s="366" t="s">
        <v>175</v>
      </c>
      <c r="C32" s="87" t="s">
        <v>140</v>
      </c>
      <c r="D32" s="117">
        <f>D35+D37+D38+D34+D33</f>
        <v>31183.599999999999</v>
      </c>
      <c r="E32" s="117">
        <f>E35+E37+E38+E34+E33</f>
        <v>31183.599999999999</v>
      </c>
      <c r="F32" s="117">
        <f>F35+F37+F38+F34+F33</f>
        <v>31183.599999999999</v>
      </c>
    </row>
    <row r="33" spans="1:6" ht="15.75" customHeight="1">
      <c r="A33" s="374"/>
      <c r="B33" s="367"/>
      <c r="C33" s="88" t="s">
        <v>153</v>
      </c>
      <c r="D33" s="118"/>
      <c r="E33" s="118"/>
      <c r="F33" s="118"/>
    </row>
    <row r="34" spans="1:6" ht="15.75">
      <c r="A34" s="374"/>
      <c r="B34" s="367"/>
      <c r="C34" s="82" t="s">
        <v>138</v>
      </c>
      <c r="D34" s="185"/>
      <c r="E34" s="185"/>
      <c r="F34" s="185"/>
    </row>
    <row r="35" spans="1:6" ht="18.75">
      <c r="A35" s="374"/>
      <c r="B35" s="367"/>
      <c r="C35" s="82" t="s">
        <v>7</v>
      </c>
      <c r="D35" s="245">
        <v>31149.599999999999</v>
      </c>
      <c r="E35" s="245">
        <v>31149.599999999999</v>
      </c>
      <c r="F35" s="245">
        <v>31149.599999999999</v>
      </c>
    </row>
    <row r="36" spans="1:6" ht="38.25">
      <c r="A36" s="374"/>
      <c r="B36" s="367"/>
      <c r="C36" s="89" t="s">
        <v>151</v>
      </c>
      <c r="D36" s="199"/>
      <c r="E36" s="199"/>
      <c r="F36" s="199"/>
    </row>
    <row r="37" spans="1:6" ht="18">
      <c r="A37" s="374"/>
      <c r="B37" s="367"/>
      <c r="C37" s="82" t="s">
        <v>139</v>
      </c>
      <c r="D37" s="199">
        <v>34</v>
      </c>
      <c r="E37" s="199">
        <v>34</v>
      </c>
      <c r="F37" s="199">
        <v>34</v>
      </c>
    </row>
    <row r="38" spans="1:6" ht="15.75">
      <c r="A38" s="375"/>
      <c r="B38" s="368"/>
      <c r="C38" s="82" t="s">
        <v>154</v>
      </c>
      <c r="D38" s="118"/>
      <c r="E38" s="118"/>
      <c r="F38" s="118"/>
    </row>
    <row r="39" spans="1:6" ht="15.75">
      <c r="A39" s="226" t="s">
        <v>122</v>
      </c>
      <c r="B39" s="222"/>
      <c r="C39" s="88" t="s">
        <v>130</v>
      </c>
      <c r="D39" s="118"/>
      <c r="E39" s="118"/>
      <c r="F39" s="118"/>
    </row>
    <row r="40" spans="1:6" ht="15.75" customHeight="1">
      <c r="A40" s="384" t="s">
        <v>20</v>
      </c>
      <c r="B40" s="371" t="s">
        <v>176</v>
      </c>
      <c r="C40" s="87" t="s">
        <v>140</v>
      </c>
      <c r="D40" s="117">
        <f>D42</f>
        <v>1996.3</v>
      </c>
      <c r="E40" s="117">
        <f>E42</f>
        <v>1996.3</v>
      </c>
      <c r="F40" s="117">
        <f>F42</f>
        <v>1996.3</v>
      </c>
    </row>
    <row r="41" spans="1:6" ht="15.75">
      <c r="A41" s="384"/>
      <c r="B41" s="371"/>
      <c r="C41" s="88" t="s">
        <v>153</v>
      </c>
      <c r="D41" s="118"/>
      <c r="E41" s="118"/>
      <c r="F41" s="118"/>
    </row>
    <row r="42" spans="1:6" ht="15.75">
      <c r="A42" s="384"/>
      <c r="B42" s="371"/>
      <c r="C42" s="82" t="s">
        <v>138</v>
      </c>
      <c r="D42" s="118">
        <v>1996.3</v>
      </c>
      <c r="E42" s="118">
        <v>1996.3</v>
      </c>
      <c r="F42" s="118">
        <v>1996.3</v>
      </c>
    </row>
    <row r="43" spans="1:6" ht="15.75">
      <c r="A43" s="384"/>
      <c r="B43" s="371"/>
      <c r="C43" s="82" t="s">
        <v>7</v>
      </c>
      <c r="D43" s="118">
        <v>0</v>
      </c>
      <c r="E43" s="118">
        <v>0</v>
      </c>
      <c r="F43" s="118">
        <v>0</v>
      </c>
    </row>
    <row r="44" spans="1:6" ht="38.25">
      <c r="A44" s="384"/>
      <c r="B44" s="371"/>
      <c r="C44" s="89" t="s">
        <v>151</v>
      </c>
      <c r="D44" s="118"/>
      <c r="E44" s="118"/>
      <c r="F44" s="118"/>
    </row>
    <row r="45" spans="1:6" ht="15.75">
      <c r="A45" s="384"/>
      <c r="B45" s="371"/>
      <c r="C45" s="82" t="s">
        <v>139</v>
      </c>
      <c r="D45" s="118"/>
      <c r="E45" s="118"/>
      <c r="F45" s="118"/>
    </row>
    <row r="46" spans="1:6" ht="15.75">
      <c r="A46" s="384"/>
      <c r="B46" s="371"/>
      <c r="C46" s="82" t="s">
        <v>154</v>
      </c>
      <c r="D46" s="118"/>
      <c r="E46" s="118"/>
      <c r="F46" s="118"/>
    </row>
    <row r="47" spans="1:6" ht="15.75">
      <c r="A47" s="388" t="s">
        <v>21</v>
      </c>
      <c r="B47" s="389" t="s">
        <v>22</v>
      </c>
      <c r="C47" s="77" t="s">
        <v>140</v>
      </c>
      <c r="D47" s="110">
        <f>D48+D49+D50+D52+D53</f>
        <v>531802.1</v>
      </c>
      <c r="E47" s="110">
        <f t="shared" ref="E47:F47" si="6">E48+E49+E50+E52+E53</f>
        <v>531777.1</v>
      </c>
      <c r="F47" s="110">
        <f t="shared" si="6"/>
        <v>531777.1</v>
      </c>
    </row>
    <row r="48" spans="1:6" ht="15.75">
      <c r="A48" s="388"/>
      <c r="B48" s="371"/>
      <c r="C48" s="78" t="s">
        <v>153</v>
      </c>
      <c r="D48" s="110">
        <f>D56+D64+D72+D79+D87+D95+D102+D109+D116+D123+D130</f>
        <v>35616</v>
      </c>
      <c r="E48" s="110">
        <f t="shared" ref="E48:F48" si="7">E56+E64+E72+E79+E87+E95+E102+E109+E116+E123+E130</f>
        <v>35591</v>
      </c>
      <c r="F48" s="110">
        <f t="shared" si="7"/>
        <v>35591</v>
      </c>
    </row>
    <row r="49" spans="1:6" ht="15.75">
      <c r="A49" s="388"/>
      <c r="B49" s="371"/>
      <c r="C49" s="79" t="s">
        <v>138</v>
      </c>
      <c r="D49" s="110">
        <f t="shared" ref="D49:F53" si="8">D57+D65+D73+D80+D88+D96+D103+D110+D117+D124+D131</f>
        <v>351737.10000000003</v>
      </c>
      <c r="E49" s="110">
        <f t="shared" si="8"/>
        <v>351737.10000000003</v>
      </c>
      <c r="F49" s="110">
        <f t="shared" si="8"/>
        <v>351737.10000000003</v>
      </c>
    </row>
    <row r="50" spans="1:6" ht="15.75">
      <c r="A50" s="388"/>
      <c r="B50" s="371"/>
      <c r="C50" s="79" t="s">
        <v>7</v>
      </c>
      <c r="D50" s="110">
        <f t="shared" si="8"/>
        <v>143569.9</v>
      </c>
      <c r="E50" s="110">
        <f t="shared" si="8"/>
        <v>143569.9</v>
      </c>
      <c r="F50" s="110">
        <f t="shared" si="8"/>
        <v>143569.9</v>
      </c>
    </row>
    <row r="51" spans="1:6" ht="38.25">
      <c r="A51" s="388"/>
      <c r="B51" s="371"/>
      <c r="C51" s="80" t="s">
        <v>151</v>
      </c>
      <c r="D51" s="110">
        <f t="shared" si="8"/>
        <v>0</v>
      </c>
      <c r="E51" s="110">
        <f t="shared" si="8"/>
        <v>0</v>
      </c>
      <c r="F51" s="110">
        <f t="shared" si="8"/>
        <v>0</v>
      </c>
    </row>
    <row r="52" spans="1:6" ht="15.75">
      <c r="A52" s="388"/>
      <c r="B52" s="371"/>
      <c r="C52" s="79" t="s">
        <v>139</v>
      </c>
      <c r="D52" s="110">
        <f t="shared" si="8"/>
        <v>879.09999999999991</v>
      </c>
      <c r="E52" s="110">
        <f t="shared" si="8"/>
        <v>879.09999999999991</v>
      </c>
      <c r="F52" s="110">
        <f t="shared" si="8"/>
        <v>879.09999999999991</v>
      </c>
    </row>
    <row r="53" spans="1:6" ht="15.75">
      <c r="A53" s="388"/>
      <c r="B53" s="371"/>
      <c r="C53" s="79" t="s">
        <v>154</v>
      </c>
      <c r="D53" s="110">
        <f t="shared" si="8"/>
        <v>0</v>
      </c>
      <c r="E53" s="110">
        <f t="shared" si="8"/>
        <v>0</v>
      </c>
      <c r="F53" s="110">
        <f t="shared" si="8"/>
        <v>0</v>
      </c>
    </row>
    <row r="54" spans="1:6" ht="15.75">
      <c r="A54" s="226" t="s">
        <v>130</v>
      </c>
      <c r="B54" s="225"/>
      <c r="C54" s="88" t="s">
        <v>130</v>
      </c>
      <c r="D54" s="118"/>
      <c r="E54" s="118"/>
      <c r="F54" s="118"/>
    </row>
    <row r="55" spans="1:6" ht="15.75" customHeight="1">
      <c r="A55" s="384" t="s">
        <v>23</v>
      </c>
      <c r="B55" s="371" t="s">
        <v>177</v>
      </c>
      <c r="C55" s="87" t="s">
        <v>140</v>
      </c>
      <c r="D55" s="117">
        <f>D58</f>
        <v>9511.2000000000007</v>
      </c>
      <c r="E55" s="117">
        <f>E58</f>
        <v>9511.2000000000007</v>
      </c>
      <c r="F55" s="117">
        <f>F58</f>
        <v>9511.2000000000007</v>
      </c>
    </row>
    <row r="56" spans="1:6" ht="15.75">
      <c r="A56" s="384"/>
      <c r="B56" s="371"/>
      <c r="C56" s="88" t="s">
        <v>153</v>
      </c>
      <c r="D56" s="118"/>
      <c r="E56" s="118"/>
      <c r="F56" s="118"/>
    </row>
    <row r="57" spans="1:6" ht="15.75">
      <c r="A57" s="384"/>
      <c r="B57" s="371"/>
      <c r="C57" s="82" t="s">
        <v>138</v>
      </c>
      <c r="D57" s="118"/>
      <c r="E57" s="118"/>
      <c r="F57" s="118"/>
    </row>
    <row r="58" spans="1:6" ht="15.75">
      <c r="A58" s="384"/>
      <c r="B58" s="371"/>
      <c r="C58" s="82" t="s">
        <v>7</v>
      </c>
      <c r="D58" s="118">
        <v>9511.2000000000007</v>
      </c>
      <c r="E58" s="118">
        <v>9511.2000000000007</v>
      </c>
      <c r="F58" s="118">
        <v>9511.2000000000007</v>
      </c>
    </row>
    <row r="59" spans="1:6" ht="38.25">
      <c r="A59" s="384"/>
      <c r="B59" s="371"/>
      <c r="C59" s="89" t="s">
        <v>151</v>
      </c>
      <c r="D59" s="118"/>
      <c r="E59" s="118"/>
      <c r="F59" s="118"/>
    </row>
    <row r="60" spans="1:6" ht="15.75">
      <c r="A60" s="384"/>
      <c r="B60" s="371"/>
      <c r="C60" s="82" t="s">
        <v>139</v>
      </c>
      <c r="D60" s="118"/>
      <c r="E60" s="118"/>
      <c r="F60" s="118"/>
    </row>
    <row r="61" spans="1:6" ht="15.75">
      <c r="A61" s="384"/>
      <c r="B61" s="371"/>
      <c r="C61" s="82" t="s">
        <v>154</v>
      </c>
      <c r="D61" s="118"/>
      <c r="E61" s="118"/>
      <c r="F61" s="118"/>
    </row>
    <row r="62" spans="1:6" ht="15.75">
      <c r="A62" s="226" t="s">
        <v>141</v>
      </c>
      <c r="B62" s="225"/>
      <c r="C62" s="88" t="s">
        <v>130</v>
      </c>
      <c r="D62" s="118"/>
      <c r="E62" s="118"/>
      <c r="F62" s="118"/>
    </row>
    <row r="63" spans="1:6" ht="15.75" customHeight="1">
      <c r="A63" s="373" t="s">
        <v>25</v>
      </c>
      <c r="B63" s="364" t="s">
        <v>26</v>
      </c>
      <c r="C63" s="87" t="s">
        <v>140</v>
      </c>
      <c r="D63" s="110">
        <f>D64+D65+D66+D68+D69</f>
        <v>164958.69999999998</v>
      </c>
      <c r="E63" s="110">
        <f>E64+E65+E66+E68+E69</f>
        <v>164958.69999999998</v>
      </c>
      <c r="F63" s="110">
        <f>F64+F65+F66+F68+F69</f>
        <v>164958.69999999998</v>
      </c>
    </row>
    <row r="64" spans="1:6" ht="15.75">
      <c r="A64" s="374"/>
      <c r="B64" s="365"/>
      <c r="C64" s="88" t="s">
        <v>153</v>
      </c>
      <c r="D64" s="119"/>
      <c r="E64" s="119"/>
      <c r="F64" s="119"/>
    </row>
    <row r="65" spans="1:6" ht="15.75">
      <c r="A65" s="374"/>
      <c r="B65" s="365"/>
      <c r="C65" s="82" t="s">
        <v>138</v>
      </c>
      <c r="D65" s="119">
        <v>37801.699999999997</v>
      </c>
      <c r="E65" s="119">
        <v>37801.699999999997</v>
      </c>
      <c r="F65" s="119">
        <v>37801.699999999997</v>
      </c>
    </row>
    <row r="66" spans="1:6" ht="15.75">
      <c r="A66" s="374"/>
      <c r="B66" s="365"/>
      <c r="C66" s="82" t="s">
        <v>7</v>
      </c>
      <c r="D66" s="119">
        <v>126857.2</v>
      </c>
      <c r="E66" s="119">
        <v>126857.2</v>
      </c>
      <c r="F66" s="119">
        <v>126857.2</v>
      </c>
    </row>
    <row r="67" spans="1:6" ht="38.25">
      <c r="A67" s="374"/>
      <c r="B67" s="365"/>
      <c r="C67" s="89" t="s">
        <v>151</v>
      </c>
      <c r="D67" s="118"/>
      <c r="E67" s="118"/>
      <c r="F67" s="118"/>
    </row>
    <row r="68" spans="1:6" ht="15.75">
      <c r="A68" s="374"/>
      <c r="B68" s="365"/>
      <c r="C68" s="82" t="s">
        <v>139</v>
      </c>
      <c r="D68" s="185">
        <v>299.8</v>
      </c>
      <c r="E68" s="185">
        <v>299.8</v>
      </c>
      <c r="F68" s="185">
        <v>299.8</v>
      </c>
    </row>
    <row r="69" spans="1:6" ht="15.75">
      <c r="A69" s="375"/>
      <c r="B69" s="369"/>
      <c r="C69" s="82" t="s">
        <v>154</v>
      </c>
      <c r="D69" s="118"/>
      <c r="E69" s="118"/>
      <c r="F69" s="118"/>
    </row>
    <row r="70" spans="1:6" ht="15.75">
      <c r="A70" s="226" t="s">
        <v>122</v>
      </c>
      <c r="B70" s="219"/>
      <c r="C70" s="90"/>
      <c r="D70" s="118"/>
      <c r="E70" s="118"/>
      <c r="F70" s="118"/>
    </row>
    <row r="71" spans="1:6" ht="15.75" customHeight="1">
      <c r="A71" s="373" t="s">
        <v>27</v>
      </c>
      <c r="B71" s="364" t="s">
        <v>178</v>
      </c>
      <c r="C71" s="87" t="s">
        <v>140</v>
      </c>
      <c r="D71" s="117">
        <f>D73</f>
        <v>308794.40000000002</v>
      </c>
      <c r="E71" s="117">
        <f>E73</f>
        <v>308794.40000000002</v>
      </c>
      <c r="F71" s="117">
        <f>F73</f>
        <v>308794.40000000002</v>
      </c>
    </row>
    <row r="72" spans="1:6" ht="15.75">
      <c r="A72" s="374"/>
      <c r="B72" s="365"/>
      <c r="C72" s="88" t="s">
        <v>153</v>
      </c>
      <c r="D72" s="118"/>
      <c r="E72" s="118"/>
      <c r="F72" s="118"/>
    </row>
    <row r="73" spans="1:6" ht="15.75">
      <c r="A73" s="374"/>
      <c r="B73" s="365"/>
      <c r="C73" s="82" t="s">
        <v>138</v>
      </c>
      <c r="D73" s="118">
        <v>308794.40000000002</v>
      </c>
      <c r="E73" s="118">
        <v>308794.40000000002</v>
      </c>
      <c r="F73" s="118">
        <v>308794.40000000002</v>
      </c>
    </row>
    <row r="74" spans="1:6" ht="15.75">
      <c r="A74" s="374"/>
      <c r="B74" s="365"/>
      <c r="C74" s="82" t="s">
        <v>7</v>
      </c>
      <c r="D74" s="118"/>
      <c r="E74" s="118"/>
      <c r="F74" s="118"/>
    </row>
    <row r="75" spans="1:6" ht="38.25">
      <c r="A75" s="374"/>
      <c r="B75" s="365"/>
      <c r="C75" s="89" t="s">
        <v>151</v>
      </c>
      <c r="D75" s="118"/>
      <c r="E75" s="118"/>
      <c r="F75" s="118"/>
    </row>
    <row r="76" spans="1:6" ht="15.75">
      <c r="A76" s="374"/>
      <c r="B76" s="365"/>
      <c r="C76" s="82" t="s">
        <v>139</v>
      </c>
      <c r="D76" s="118"/>
      <c r="E76" s="118"/>
      <c r="F76" s="118"/>
    </row>
    <row r="77" spans="1:6" ht="15.75">
      <c r="A77" s="375"/>
      <c r="B77" s="369"/>
      <c r="C77" s="82" t="s">
        <v>154</v>
      </c>
      <c r="D77" s="118"/>
      <c r="E77" s="118"/>
      <c r="F77" s="118"/>
    </row>
    <row r="78" spans="1:6" ht="15.75" customHeight="1">
      <c r="A78" s="364" t="s">
        <v>28</v>
      </c>
      <c r="B78" s="364" t="s">
        <v>29</v>
      </c>
      <c r="C78" s="87" t="s">
        <v>140</v>
      </c>
      <c r="D78" s="117">
        <f>D80+D81</f>
        <v>838.7</v>
      </c>
      <c r="E78" s="117">
        <f>E80+E81</f>
        <v>838.7</v>
      </c>
      <c r="F78" s="117">
        <f>F80+F81</f>
        <v>838.7</v>
      </c>
    </row>
    <row r="79" spans="1:6" ht="15.75">
      <c r="A79" s="365"/>
      <c r="B79" s="365"/>
      <c r="C79" s="88" t="s">
        <v>153</v>
      </c>
      <c r="D79" s="118"/>
      <c r="E79" s="118"/>
      <c r="F79" s="118"/>
    </row>
    <row r="80" spans="1:6" ht="15.75">
      <c r="A80" s="365"/>
      <c r="B80" s="365"/>
      <c r="C80" s="82" t="s">
        <v>138</v>
      </c>
      <c r="D80" s="118">
        <v>617.6</v>
      </c>
      <c r="E80" s="118">
        <v>617.6</v>
      </c>
      <c r="F80" s="118">
        <v>617.6</v>
      </c>
    </row>
    <row r="81" spans="1:6" ht="15.75">
      <c r="A81" s="365"/>
      <c r="B81" s="365"/>
      <c r="C81" s="82" t="s">
        <v>7</v>
      </c>
      <c r="D81" s="118">
        <v>221.1</v>
      </c>
      <c r="E81" s="118">
        <v>221.1</v>
      </c>
      <c r="F81" s="118">
        <v>221.1</v>
      </c>
    </row>
    <row r="82" spans="1:6" ht="38.25">
      <c r="A82" s="365"/>
      <c r="B82" s="365"/>
      <c r="C82" s="89" t="s">
        <v>151</v>
      </c>
      <c r="D82" s="118"/>
      <c r="E82" s="118"/>
      <c r="F82" s="118"/>
    </row>
    <row r="83" spans="1:6" ht="15.75">
      <c r="A83" s="365"/>
      <c r="B83" s="365"/>
      <c r="C83" s="82" t="s">
        <v>139</v>
      </c>
      <c r="D83" s="118"/>
      <c r="E83" s="118"/>
      <c r="F83" s="118"/>
    </row>
    <row r="84" spans="1:6" ht="15.75">
      <c r="A84" s="365"/>
      <c r="B84" s="365"/>
      <c r="C84" s="82" t="s">
        <v>154</v>
      </c>
      <c r="D84" s="118"/>
      <c r="E84" s="118"/>
      <c r="F84" s="118"/>
    </row>
    <row r="85" spans="1:6" ht="15.75">
      <c r="A85" s="226" t="s">
        <v>130</v>
      </c>
      <c r="B85" s="226"/>
      <c r="C85" s="91"/>
      <c r="D85" s="118"/>
      <c r="E85" s="118"/>
      <c r="F85" s="118"/>
    </row>
    <row r="86" spans="1:6" ht="15.75" customHeight="1">
      <c r="A86" s="364" t="s">
        <v>180</v>
      </c>
      <c r="B86" s="364" t="s">
        <v>179</v>
      </c>
      <c r="C86" s="87" t="s">
        <v>140</v>
      </c>
      <c r="D86" s="117">
        <f>D88+D89+D91+D92</f>
        <v>10036.099999999999</v>
      </c>
      <c r="E86" s="117">
        <f>E88+E89+E91+E92</f>
        <v>10036.099999999999</v>
      </c>
      <c r="F86" s="117">
        <f>F88+F89+F91+F92</f>
        <v>10036.099999999999</v>
      </c>
    </row>
    <row r="87" spans="1:6" ht="15.75">
      <c r="A87" s="365"/>
      <c r="B87" s="365"/>
      <c r="C87" s="88" t="s">
        <v>153</v>
      </c>
      <c r="D87" s="118"/>
      <c r="E87" s="118"/>
      <c r="F87" s="118"/>
    </row>
    <row r="88" spans="1:6" ht="15.75">
      <c r="A88" s="365"/>
      <c r="B88" s="365"/>
      <c r="C88" s="82" t="s">
        <v>138</v>
      </c>
      <c r="D88" s="118">
        <v>2496</v>
      </c>
      <c r="E88" s="118">
        <v>2496</v>
      </c>
      <c r="F88" s="118">
        <v>2496</v>
      </c>
    </row>
    <row r="89" spans="1:6" ht="15.75">
      <c r="A89" s="365"/>
      <c r="B89" s="365"/>
      <c r="C89" s="82" t="s">
        <v>7</v>
      </c>
      <c r="D89" s="118">
        <v>6960.8</v>
      </c>
      <c r="E89" s="118">
        <v>6960.8</v>
      </c>
      <c r="F89" s="118">
        <v>6960.8</v>
      </c>
    </row>
    <row r="90" spans="1:6" ht="38.25">
      <c r="A90" s="365"/>
      <c r="B90" s="365"/>
      <c r="C90" s="89" t="s">
        <v>151</v>
      </c>
      <c r="D90" s="118"/>
      <c r="E90" s="118"/>
      <c r="F90" s="118"/>
    </row>
    <row r="91" spans="1:6" ht="15.75">
      <c r="A91" s="365"/>
      <c r="B91" s="365"/>
      <c r="C91" s="82" t="s">
        <v>139</v>
      </c>
      <c r="D91" s="185">
        <v>579.29999999999995</v>
      </c>
      <c r="E91" s="185">
        <v>579.29999999999995</v>
      </c>
      <c r="F91" s="185">
        <v>579.29999999999995</v>
      </c>
    </row>
    <row r="92" spans="1:6" ht="15.75">
      <c r="A92" s="365"/>
      <c r="B92" s="365"/>
      <c r="C92" s="82" t="s">
        <v>154</v>
      </c>
      <c r="D92" s="118"/>
      <c r="E92" s="118"/>
      <c r="F92" s="118"/>
    </row>
    <row r="93" spans="1:6" ht="15.75">
      <c r="A93" s="219"/>
      <c r="B93" s="219"/>
      <c r="C93" s="90"/>
      <c r="D93" s="118"/>
      <c r="E93" s="118"/>
      <c r="F93" s="118"/>
    </row>
    <row r="94" spans="1:6" ht="15.75" customHeight="1">
      <c r="A94" s="370" t="s">
        <v>303</v>
      </c>
      <c r="B94" s="366" t="s">
        <v>375</v>
      </c>
      <c r="C94" s="77" t="s">
        <v>140</v>
      </c>
      <c r="D94" s="117">
        <f>D95+D96+D97+D98+D99+D100</f>
        <v>0</v>
      </c>
      <c r="E94" s="117">
        <f>E95+E96+E97+E98+E99+E100</f>
        <v>0</v>
      </c>
      <c r="F94" s="117">
        <f>F95+F96+F97+F98+F99+F100</f>
        <v>0</v>
      </c>
    </row>
    <row r="95" spans="1:6" ht="15.75">
      <c r="A95" s="370"/>
      <c r="B95" s="367"/>
      <c r="C95" s="88" t="s">
        <v>153</v>
      </c>
      <c r="D95" s="118"/>
      <c r="E95" s="118"/>
      <c r="F95" s="118"/>
    </row>
    <row r="96" spans="1:6" ht="15.75">
      <c r="A96" s="370"/>
      <c r="B96" s="367"/>
      <c r="C96" s="82" t="s">
        <v>138</v>
      </c>
      <c r="D96" s="118"/>
      <c r="E96" s="118"/>
      <c r="F96" s="118"/>
    </row>
    <row r="97" spans="1:6" ht="15.75">
      <c r="A97" s="370"/>
      <c r="B97" s="367"/>
      <c r="C97" s="82" t="s">
        <v>7</v>
      </c>
      <c r="D97" s="118"/>
      <c r="E97" s="118"/>
      <c r="F97" s="118"/>
    </row>
    <row r="98" spans="1:6" ht="38.25">
      <c r="A98" s="370"/>
      <c r="B98" s="367"/>
      <c r="C98" s="89" t="s">
        <v>151</v>
      </c>
      <c r="D98" s="118"/>
      <c r="E98" s="118"/>
      <c r="F98" s="118"/>
    </row>
    <row r="99" spans="1:6" ht="15.75">
      <c r="A99" s="370"/>
      <c r="B99" s="367"/>
      <c r="C99" s="82" t="s">
        <v>139</v>
      </c>
      <c r="D99" s="118"/>
      <c r="E99" s="118"/>
      <c r="F99" s="118"/>
    </row>
    <row r="100" spans="1:6" ht="15.75">
      <c r="A100" s="370"/>
      <c r="B100" s="368"/>
      <c r="C100" s="82" t="s">
        <v>154</v>
      </c>
      <c r="D100" s="118"/>
      <c r="E100" s="118"/>
      <c r="F100" s="118"/>
    </row>
    <row r="101" spans="1:6" ht="15.75" customHeight="1">
      <c r="A101" s="370" t="s">
        <v>348</v>
      </c>
      <c r="B101" s="371" t="s">
        <v>332</v>
      </c>
      <c r="C101" s="77" t="s">
        <v>140</v>
      </c>
      <c r="D101" s="117">
        <f>D102+D103+D104+D105+D106+D107</f>
        <v>0</v>
      </c>
      <c r="E101" s="117">
        <f t="shared" ref="E101:F101" si="9">E102+E103+E104+E105+E106+E107</f>
        <v>0</v>
      </c>
      <c r="F101" s="117">
        <f t="shared" si="9"/>
        <v>0</v>
      </c>
    </row>
    <row r="102" spans="1:6" ht="15.75">
      <c r="A102" s="370"/>
      <c r="B102" s="371"/>
      <c r="C102" s="88" t="s">
        <v>153</v>
      </c>
      <c r="D102" s="203"/>
      <c r="E102" s="203"/>
      <c r="F102" s="203"/>
    </row>
    <row r="103" spans="1:6" ht="15.75">
      <c r="A103" s="370"/>
      <c r="B103" s="371"/>
      <c r="C103" s="82" t="s">
        <v>138</v>
      </c>
      <c r="D103" s="203"/>
      <c r="E103" s="203"/>
      <c r="F103" s="203"/>
    </row>
    <row r="104" spans="1:6" ht="15.75">
      <c r="A104" s="370"/>
      <c r="B104" s="371"/>
      <c r="C104" s="82" t="s">
        <v>7</v>
      </c>
      <c r="D104" s="203"/>
      <c r="E104" s="203"/>
      <c r="F104" s="203"/>
    </row>
    <row r="105" spans="1:6" ht="38.25">
      <c r="A105" s="370"/>
      <c r="B105" s="371"/>
      <c r="C105" s="89" t="s">
        <v>151</v>
      </c>
      <c r="D105" s="118"/>
      <c r="E105" s="118"/>
      <c r="F105" s="118"/>
    </row>
    <row r="106" spans="1:6" ht="15.75">
      <c r="A106" s="370"/>
      <c r="B106" s="371"/>
      <c r="C106" s="82" t="s">
        <v>139</v>
      </c>
      <c r="D106" s="118"/>
      <c r="E106" s="118"/>
      <c r="F106" s="118"/>
    </row>
    <row r="107" spans="1:6" ht="15.75">
      <c r="A107" s="370"/>
      <c r="B107" s="371"/>
      <c r="C107" s="82" t="s">
        <v>154</v>
      </c>
      <c r="D107" s="118"/>
      <c r="E107" s="118"/>
      <c r="F107" s="118"/>
    </row>
    <row r="108" spans="1:6" ht="15.75" customHeight="1">
      <c r="A108" s="370" t="s">
        <v>349</v>
      </c>
      <c r="B108" s="371" t="s">
        <v>333</v>
      </c>
      <c r="C108" s="77" t="s">
        <v>140</v>
      </c>
      <c r="D108" s="117">
        <f>D109+D110+D111+D112+D113+D114</f>
        <v>13845.6</v>
      </c>
      <c r="E108" s="117">
        <f t="shared" ref="E108:F108" si="10">E109+E110+E111+E112+E113+E114</f>
        <v>13845.6</v>
      </c>
      <c r="F108" s="117">
        <f t="shared" si="10"/>
        <v>13845.6</v>
      </c>
    </row>
    <row r="109" spans="1:6" ht="15.75">
      <c r="A109" s="370"/>
      <c r="B109" s="371"/>
      <c r="C109" s="88" t="s">
        <v>153</v>
      </c>
      <c r="D109" s="203">
        <v>11890.3</v>
      </c>
      <c r="E109" s="203">
        <v>11890.3</v>
      </c>
      <c r="F109" s="203">
        <v>11890.3</v>
      </c>
    </row>
    <row r="110" spans="1:6" ht="15.75">
      <c r="A110" s="370"/>
      <c r="B110" s="371"/>
      <c r="C110" s="82" t="s">
        <v>138</v>
      </c>
      <c r="D110" s="203">
        <v>1935.7</v>
      </c>
      <c r="E110" s="203">
        <v>1935.7</v>
      </c>
      <c r="F110" s="203">
        <v>1935.7</v>
      </c>
    </row>
    <row r="111" spans="1:6" ht="15.75">
      <c r="A111" s="370"/>
      <c r="B111" s="371"/>
      <c r="C111" s="82" t="s">
        <v>7</v>
      </c>
      <c r="D111" s="203">
        <v>19.600000000000001</v>
      </c>
      <c r="E111" s="203">
        <v>19.600000000000001</v>
      </c>
      <c r="F111" s="203">
        <v>19.600000000000001</v>
      </c>
    </row>
    <row r="112" spans="1:6" ht="38.25">
      <c r="A112" s="370"/>
      <c r="B112" s="371"/>
      <c r="C112" s="89" t="s">
        <v>151</v>
      </c>
      <c r="D112" s="118"/>
      <c r="E112" s="118"/>
      <c r="F112" s="118"/>
    </row>
    <row r="113" spans="1:6" ht="15.75">
      <c r="A113" s="370"/>
      <c r="B113" s="371"/>
      <c r="C113" s="82" t="s">
        <v>139</v>
      </c>
      <c r="D113" s="118"/>
      <c r="E113" s="118"/>
      <c r="F113" s="118"/>
    </row>
    <row r="114" spans="1:6" ht="15.75">
      <c r="A114" s="370"/>
      <c r="B114" s="371"/>
      <c r="C114" s="82" t="s">
        <v>154</v>
      </c>
      <c r="D114" s="118"/>
      <c r="E114" s="118"/>
      <c r="F114" s="118"/>
    </row>
    <row r="115" spans="1:6" ht="15.75" customHeight="1">
      <c r="A115" s="370" t="s">
        <v>350</v>
      </c>
      <c r="B115" s="371" t="s">
        <v>334</v>
      </c>
      <c r="C115" s="77" t="s">
        <v>140</v>
      </c>
      <c r="D115" s="204">
        <f>D116+D117+D118+D119+D120+D121</f>
        <v>19235</v>
      </c>
      <c r="E115" s="204">
        <f t="shared" ref="E115:F115" si="11">E116+E117+E118+E119+E120+E121</f>
        <v>19210</v>
      </c>
      <c r="F115" s="204">
        <f t="shared" si="11"/>
        <v>19210</v>
      </c>
    </row>
    <row r="116" spans="1:6" ht="15.75">
      <c r="A116" s="370"/>
      <c r="B116" s="371"/>
      <c r="C116" s="88" t="s">
        <v>153</v>
      </c>
      <c r="D116" s="203">
        <v>19235</v>
      </c>
      <c r="E116" s="203">
        <v>19210</v>
      </c>
      <c r="F116" s="203">
        <v>19210</v>
      </c>
    </row>
    <row r="117" spans="1:6" ht="15.75">
      <c r="A117" s="370"/>
      <c r="B117" s="371"/>
      <c r="C117" s="82" t="s">
        <v>138</v>
      </c>
      <c r="D117" s="118"/>
      <c r="E117" s="118"/>
      <c r="F117" s="118"/>
    </row>
    <row r="118" spans="1:6" ht="15.75">
      <c r="A118" s="370"/>
      <c r="B118" s="371"/>
      <c r="C118" s="82" t="s">
        <v>7</v>
      </c>
      <c r="D118" s="118"/>
      <c r="E118" s="118"/>
      <c r="F118" s="118"/>
    </row>
    <row r="119" spans="1:6" ht="38.25">
      <c r="A119" s="370"/>
      <c r="B119" s="371"/>
      <c r="C119" s="89" t="s">
        <v>151</v>
      </c>
      <c r="D119" s="118"/>
      <c r="E119" s="118"/>
      <c r="F119" s="118"/>
    </row>
    <row r="120" spans="1:6" ht="15.75">
      <c r="A120" s="370"/>
      <c r="B120" s="371"/>
      <c r="C120" s="82" t="s">
        <v>139</v>
      </c>
      <c r="D120" s="118"/>
      <c r="E120" s="118"/>
      <c r="F120" s="118"/>
    </row>
    <row r="121" spans="1:6" ht="15.75">
      <c r="A121" s="370"/>
      <c r="B121" s="371"/>
      <c r="C121" s="82" t="s">
        <v>154</v>
      </c>
      <c r="D121" s="118"/>
      <c r="E121" s="118"/>
      <c r="F121" s="118"/>
    </row>
    <row r="122" spans="1:6" ht="15.75" customHeight="1">
      <c r="A122" s="370" t="s">
        <v>351</v>
      </c>
      <c r="B122" s="371" t="s">
        <v>335</v>
      </c>
      <c r="C122" s="77" t="s">
        <v>140</v>
      </c>
      <c r="D122" s="117">
        <f>D123+D124+D125+D126+D127+D128</f>
        <v>0</v>
      </c>
      <c r="E122" s="117">
        <f t="shared" ref="E122:F122" si="12">E123+E124+E125+E126+E127+E128</f>
        <v>0</v>
      </c>
      <c r="F122" s="117">
        <f t="shared" si="12"/>
        <v>0</v>
      </c>
    </row>
    <row r="123" spans="1:6" ht="15.75">
      <c r="A123" s="370"/>
      <c r="B123" s="371"/>
      <c r="C123" s="88" t="s">
        <v>153</v>
      </c>
      <c r="D123" s="118"/>
      <c r="E123" s="118"/>
      <c r="F123" s="118"/>
    </row>
    <row r="124" spans="1:6" ht="15.75">
      <c r="A124" s="370"/>
      <c r="B124" s="371"/>
      <c r="C124" s="82" t="s">
        <v>138</v>
      </c>
      <c r="D124" s="118"/>
      <c r="E124" s="118"/>
      <c r="F124" s="118"/>
    </row>
    <row r="125" spans="1:6" ht="15.75">
      <c r="A125" s="370"/>
      <c r="B125" s="371"/>
      <c r="C125" s="82" t="s">
        <v>7</v>
      </c>
      <c r="D125" s="118"/>
      <c r="E125" s="118"/>
      <c r="F125" s="118"/>
    </row>
    <row r="126" spans="1:6" ht="38.25">
      <c r="A126" s="370"/>
      <c r="B126" s="371"/>
      <c r="C126" s="89" t="s">
        <v>151</v>
      </c>
      <c r="D126" s="118"/>
      <c r="E126" s="118"/>
      <c r="F126" s="118"/>
    </row>
    <row r="127" spans="1:6" ht="15.75">
      <c r="A127" s="370"/>
      <c r="B127" s="371"/>
      <c r="C127" s="82" t="s">
        <v>139</v>
      </c>
      <c r="D127" s="118"/>
      <c r="E127" s="118"/>
      <c r="F127" s="118"/>
    </row>
    <row r="128" spans="1:6" ht="15.75">
      <c r="A128" s="370"/>
      <c r="B128" s="371"/>
      <c r="C128" s="82" t="s">
        <v>154</v>
      </c>
      <c r="D128" s="118"/>
      <c r="E128" s="118"/>
      <c r="F128" s="118"/>
    </row>
    <row r="129" spans="1:6" ht="15.75">
      <c r="A129" s="370" t="s">
        <v>395</v>
      </c>
      <c r="B129" s="371" t="s">
        <v>384</v>
      </c>
      <c r="C129" s="77" t="s">
        <v>140</v>
      </c>
      <c r="D129" s="117">
        <f>D130+D131+D132+D133+D134+D135</f>
        <v>4582.3999999999996</v>
      </c>
      <c r="E129" s="117">
        <f t="shared" ref="E129:F129" si="13">E130+E131+E132+E133+E134+E135</f>
        <v>4582.3999999999996</v>
      </c>
      <c r="F129" s="117">
        <f t="shared" si="13"/>
        <v>4582.3999999999996</v>
      </c>
    </row>
    <row r="130" spans="1:6" ht="15.75" customHeight="1">
      <c r="A130" s="370"/>
      <c r="B130" s="371"/>
      <c r="C130" s="88" t="s">
        <v>153</v>
      </c>
      <c r="D130" s="228">
        <v>4490.7</v>
      </c>
      <c r="E130" s="228">
        <v>4490.7</v>
      </c>
      <c r="F130" s="228">
        <v>4490.7</v>
      </c>
    </row>
    <row r="131" spans="1:6" ht="15.75">
      <c r="A131" s="370"/>
      <c r="B131" s="371"/>
      <c r="C131" s="82" t="s">
        <v>138</v>
      </c>
      <c r="D131" s="228">
        <v>91.7</v>
      </c>
      <c r="E131" s="228">
        <v>91.7</v>
      </c>
      <c r="F131" s="228">
        <v>91.7</v>
      </c>
    </row>
    <row r="132" spans="1:6" ht="15.75">
      <c r="A132" s="370"/>
      <c r="B132" s="371"/>
      <c r="C132" s="82" t="s">
        <v>7</v>
      </c>
      <c r="D132" s="118"/>
      <c r="E132" s="118"/>
      <c r="F132" s="118"/>
    </row>
    <row r="133" spans="1:6" ht="38.25">
      <c r="A133" s="370"/>
      <c r="B133" s="371"/>
      <c r="C133" s="89" t="s">
        <v>151</v>
      </c>
      <c r="D133" s="118"/>
      <c r="E133" s="118"/>
      <c r="F133" s="118"/>
    </row>
    <row r="134" spans="1:6" ht="15.75">
      <c r="A134" s="370"/>
      <c r="B134" s="371"/>
      <c r="C134" s="82" t="s">
        <v>139</v>
      </c>
      <c r="D134" s="118"/>
      <c r="E134" s="118"/>
      <c r="F134" s="118"/>
    </row>
    <row r="135" spans="1:6" ht="15.75">
      <c r="A135" s="370"/>
      <c r="B135" s="371"/>
      <c r="C135" s="82" t="s">
        <v>154</v>
      </c>
      <c r="D135" s="118"/>
      <c r="E135" s="118"/>
      <c r="F135" s="118"/>
    </row>
    <row r="136" spans="1:6" ht="15.75">
      <c r="A136" s="223"/>
      <c r="B136" s="223"/>
      <c r="C136" s="92"/>
      <c r="D136" s="118"/>
      <c r="E136" s="118"/>
      <c r="F136" s="118"/>
    </row>
    <row r="137" spans="1:6" ht="15.75">
      <c r="A137" s="386" t="s">
        <v>30</v>
      </c>
      <c r="B137" s="386" t="s">
        <v>31</v>
      </c>
      <c r="C137" s="77" t="s">
        <v>140</v>
      </c>
      <c r="D137" s="110">
        <f>D138+D139+D140+D143+D142</f>
        <v>115029.1</v>
      </c>
      <c r="E137" s="110">
        <f t="shared" ref="E137:F137" si="14">E138+E139+E140+E143+E142</f>
        <v>114798.40000000001</v>
      </c>
      <c r="F137" s="110">
        <f t="shared" si="14"/>
        <v>114798.40000000001</v>
      </c>
    </row>
    <row r="138" spans="1:6" ht="15.75" customHeight="1">
      <c r="A138" s="387"/>
      <c r="B138" s="387"/>
      <c r="C138" s="78" t="s">
        <v>153</v>
      </c>
      <c r="D138" s="110">
        <f>D146+D154+D162+D170+D178+D186+D194+D202+D210+D218+D226+D234+D242+D250+D257+D264+D272+D279</f>
        <v>0</v>
      </c>
      <c r="E138" s="110">
        <f t="shared" ref="E138:F138" si="15">E146+E154+E162+E170+E178+E186+E194+E202+E210+E218+E226+E234+E242+E250+E257+E264+E272+E279</f>
        <v>0</v>
      </c>
      <c r="F138" s="110">
        <f t="shared" si="15"/>
        <v>0</v>
      </c>
    </row>
    <row r="139" spans="1:6" ht="15.75">
      <c r="A139" s="387"/>
      <c r="B139" s="387"/>
      <c r="C139" s="79" t="s">
        <v>138</v>
      </c>
      <c r="D139" s="110">
        <f t="shared" ref="D139:F140" si="16">D147+D155+D163+D171+D179+D187+D195+D203+D211+D219+D227+D235+D243+D251+D258+D265+D273+D280</f>
        <v>17281.399999999998</v>
      </c>
      <c r="E139" s="110">
        <f t="shared" si="16"/>
        <v>17050.699999999997</v>
      </c>
      <c r="F139" s="110">
        <f t="shared" si="16"/>
        <v>17050.699999999997</v>
      </c>
    </row>
    <row r="140" spans="1:6" ht="15.75">
      <c r="A140" s="387"/>
      <c r="B140" s="387"/>
      <c r="C140" s="79" t="s">
        <v>7</v>
      </c>
      <c r="D140" s="110">
        <f t="shared" si="16"/>
        <v>97203.700000000012</v>
      </c>
      <c r="E140" s="110">
        <f t="shared" si="16"/>
        <v>97203.700000000012</v>
      </c>
      <c r="F140" s="110">
        <f t="shared" si="16"/>
        <v>97203.700000000012</v>
      </c>
    </row>
    <row r="141" spans="1:6" ht="38.25">
      <c r="A141" s="387"/>
      <c r="B141" s="387"/>
      <c r="C141" s="80" t="s">
        <v>151</v>
      </c>
      <c r="D141" s="110">
        <f>D149+D157+D165+D173+D181+D189+D197+D205+D213+D221+D229+D237+D245+D253+D260+D267+D275</f>
        <v>0</v>
      </c>
      <c r="E141" s="110">
        <f t="shared" ref="E141:F142" si="17">E149+E157+E165+E173+E181+E189+E197+E205+E213+E221+E229+E237+E245+E253+E260+E267+E275</f>
        <v>0</v>
      </c>
      <c r="F141" s="110">
        <f t="shared" si="17"/>
        <v>0</v>
      </c>
    </row>
    <row r="142" spans="1:6" ht="15.75">
      <c r="A142" s="387"/>
      <c r="B142" s="387"/>
      <c r="C142" s="79" t="s">
        <v>139</v>
      </c>
      <c r="D142" s="110">
        <f>D150+D158+D166+D174+D182+D190+D198+D206+D214+D222+D230+D238+D246+D254+D261+D268+D276</f>
        <v>544</v>
      </c>
      <c r="E142" s="110">
        <f t="shared" si="17"/>
        <v>544</v>
      </c>
      <c r="F142" s="110">
        <f t="shared" si="17"/>
        <v>544</v>
      </c>
    </row>
    <row r="143" spans="1:6" ht="15.75">
      <c r="A143" s="387"/>
      <c r="B143" s="387"/>
      <c r="C143" s="79" t="s">
        <v>154</v>
      </c>
      <c r="D143" s="110">
        <f>D151+D159+D167+D175+D183+D191+D199+D207+D215+D223+D231+D239+D247+D255+D262+D269+D277</f>
        <v>0</v>
      </c>
      <c r="E143" s="110">
        <f>E151+E159+E167+E175+E183+E191+E199+E207+E215+E223+E231+E239+E247+E255+E262+E269+E277</f>
        <v>0</v>
      </c>
      <c r="F143" s="110">
        <f>F151+F159+F167+F175+F183+F191+F199+F207+F215+F223+F231+F239+F247+F255+F262+F269+F277</f>
        <v>0</v>
      </c>
    </row>
    <row r="144" spans="1:6" ht="15.75">
      <c r="A144" s="226" t="s">
        <v>130</v>
      </c>
      <c r="B144" s="226"/>
      <c r="C144" s="91"/>
      <c r="D144" s="118"/>
      <c r="E144" s="118"/>
      <c r="F144" s="118"/>
    </row>
    <row r="145" spans="1:6" ht="15.75">
      <c r="A145" s="364" t="s">
        <v>32</v>
      </c>
      <c r="B145" s="364" t="s">
        <v>33</v>
      </c>
      <c r="C145" s="87" t="s">
        <v>140</v>
      </c>
      <c r="D145" s="110">
        <f>D146+D147+D148+D151+D150</f>
        <v>89389.9</v>
      </c>
      <c r="E145" s="110">
        <f>E146+E147+E148+E151+E150</f>
        <v>89242</v>
      </c>
      <c r="F145" s="110">
        <f>F146+F147+F148+F151+F150</f>
        <v>89242</v>
      </c>
    </row>
    <row r="146" spans="1:6" ht="15.75" customHeight="1">
      <c r="A146" s="365"/>
      <c r="B146" s="365"/>
      <c r="C146" s="88" t="s">
        <v>153</v>
      </c>
      <c r="D146" s="118"/>
      <c r="E146" s="118"/>
      <c r="F146" s="118"/>
    </row>
    <row r="147" spans="1:6" ht="15.75">
      <c r="A147" s="365"/>
      <c r="B147" s="365"/>
      <c r="C147" s="82" t="s">
        <v>138</v>
      </c>
      <c r="D147" s="185">
        <v>1409.4</v>
      </c>
      <c r="E147" s="185">
        <v>1261.5</v>
      </c>
      <c r="F147" s="185">
        <v>1261.5</v>
      </c>
    </row>
    <row r="148" spans="1:6" ht="15.75">
      <c r="A148" s="365"/>
      <c r="B148" s="365"/>
      <c r="C148" s="82" t="s">
        <v>7</v>
      </c>
      <c r="D148" s="119">
        <v>87980.5</v>
      </c>
      <c r="E148" s="119">
        <v>87980.5</v>
      </c>
      <c r="F148" s="119">
        <v>87980.5</v>
      </c>
    </row>
    <row r="149" spans="1:6" ht="38.25">
      <c r="A149" s="365"/>
      <c r="B149" s="365"/>
      <c r="C149" s="89" t="s">
        <v>151</v>
      </c>
      <c r="D149" s="118"/>
      <c r="E149" s="118"/>
      <c r="F149" s="118"/>
    </row>
    <row r="150" spans="1:6" ht="15.75">
      <c r="A150" s="365"/>
      <c r="B150" s="365"/>
      <c r="C150" s="82" t="s">
        <v>139</v>
      </c>
      <c r="D150" s="118"/>
      <c r="E150" s="118"/>
      <c r="F150" s="118"/>
    </row>
    <row r="151" spans="1:6" ht="15.75">
      <c r="A151" s="365"/>
      <c r="B151" s="365"/>
      <c r="C151" s="82" t="s">
        <v>154</v>
      </c>
      <c r="D151" s="119"/>
      <c r="E151" s="119"/>
      <c r="F151" s="119"/>
    </row>
    <row r="152" spans="1:6" ht="15.75">
      <c r="A152" s="226" t="s">
        <v>130</v>
      </c>
      <c r="B152" s="226"/>
      <c r="C152" s="91"/>
      <c r="D152" s="118"/>
      <c r="E152" s="118"/>
      <c r="F152" s="118"/>
    </row>
    <row r="153" spans="1:6" ht="15.75">
      <c r="A153" s="364" t="s">
        <v>34</v>
      </c>
      <c r="B153" s="364" t="s">
        <v>35</v>
      </c>
      <c r="C153" s="87" t="s">
        <v>140</v>
      </c>
      <c r="D153" s="110">
        <f>D156+D159</f>
        <v>50.3</v>
      </c>
      <c r="E153" s="110">
        <f>E156+E159</f>
        <v>50.3</v>
      </c>
      <c r="F153" s="110">
        <f>F156+F159</f>
        <v>50.3</v>
      </c>
    </row>
    <row r="154" spans="1:6" ht="15.75" customHeight="1">
      <c r="A154" s="365"/>
      <c r="B154" s="365"/>
      <c r="C154" s="88" t="s">
        <v>153</v>
      </c>
      <c r="D154" s="118"/>
      <c r="E154" s="118"/>
      <c r="F154" s="118"/>
    </row>
    <row r="155" spans="1:6" ht="15.75">
      <c r="A155" s="365"/>
      <c r="B155" s="365"/>
      <c r="C155" s="82" t="s">
        <v>138</v>
      </c>
      <c r="D155" s="118"/>
      <c r="E155" s="118"/>
      <c r="F155" s="118"/>
    </row>
    <row r="156" spans="1:6" ht="15.75">
      <c r="A156" s="365"/>
      <c r="B156" s="365"/>
      <c r="C156" s="82" t="s">
        <v>7</v>
      </c>
      <c r="D156" s="119">
        <v>50.3</v>
      </c>
      <c r="E156" s="119">
        <v>50.3</v>
      </c>
      <c r="F156" s="119">
        <v>50.3</v>
      </c>
    </row>
    <row r="157" spans="1:6" ht="38.25">
      <c r="A157" s="365"/>
      <c r="B157" s="365"/>
      <c r="C157" s="89" t="s">
        <v>151</v>
      </c>
      <c r="D157" s="118"/>
      <c r="E157" s="118"/>
      <c r="F157" s="118"/>
    </row>
    <row r="158" spans="1:6" ht="15.75">
      <c r="A158" s="365"/>
      <c r="B158" s="365"/>
      <c r="C158" s="82" t="s">
        <v>139</v>
      </c>
      <c r="D158" s="118"/>
      <c r="E158" s="118"/>
      <c r="F158" s="118"/>
    </row>
    <row r="159" spans="1:6" ht="15.75">
      <c r="A159" s="365"/>
      <c r="B159" s="365"/>
      <c r="C159" s="82" t="s">
        <v>154</v>
      </c>
      <c r="D159" s="118"/>
      <c r="E159" s="118"/>
      <c r="F159" s="118"/>
    </row>
    <row r="160" spans="1:6" ht="15.75">
      <c r="A160" s="226" t="s">
        <v>130</v>
      </c>
      <c r="B160" s="226"/>
      <c r="C160" s="91"/>
      <c r="D160" s="118"/>
      <c r="E160" s="118"/>
      <c r="F160" s="118"/>
    </row>
    <row r="161" spans="1:6" ht="15.75">
      <c r="A161" s="364" t="s">
        <v>36</v>
      </c>
      <c r="B161" s="364" t="s">
        <v>37</v>
      </c>
      <c r="C161" s="87" t="s">
        <v>140</v>
      </c>
      <c r="D161" s="110">
        <f>D164+D163</f>
        <v>15</v>
      </c>
      <c r="E161" s="110">
        <f>E164+E163</f>
        <v>15</v>
      </c>
      <c r="F161" s="110">
        <f>F164+F163</f>
        <v>15</v>
      </c>
    </row>
    <row r="162" spans="1:6" ht="15.75" customHeight="1">
      <c r="A162" s="365"/>
      <c r="B162" s="365"/>
      <c r="C162" s="88" t="s">
        <v>153</v>
      </c>
      <c r="D162" s="118"/>
      <c r="E162" s="118"/>
      <c r="F162" s="118"/>
    </row>
    <row r="163" spans="1:6" ht="15.75">
      <c r="A163" s="365"/>
      <c r="B163" s="365"/>
      <c r="C163" s="82" t="s">
        <v>138</v>
      </c>
      <c r="D163" s="118"/>
      <c r="E163" s="118"/>
      <c r="F163" s="118"/>
    </row>
    <row r="164" spans="1:6" ht="15.75">
      <c r="A164" s="365"/>
      <c r="B164" s="365"/>
      <c r="C164" s="82" t="s">
        <v>7</v>
      </c>
      <c r="D164" s="119">
        <v>15</v>
      </c>
      <c r="E164" s="119">
        <v>15</v>
      </c>
      <c r="F164" s="119">
        <v>15</v>
      </c>
    </row>
    <row r="165" spans="1:6" ht="38.25">
      <c r="A165" s="365"/>
      <c r="B165" s="365"/>
      <c r="C165" s="89" t="s">
        <v>151</v>
      </c>
      <c r="D165" s="118"/>
      <c r="E165" s="118"/>
      <c r="F165" s="118"/>
    </row>
    <row r="166" spans="1:6" ht="15.75">
      <c r="A166" s="365"/>
      <c r="B166" s="365"/>
      <c r="C166" s="82" t="s">
        <v>139</v>
      </c>
      <c r="D166" s="118"/>
      <c r="E166" s="118"/>
      <c r="F166" s="118"/>
    </row>
    <row r="167" spans="1:6" ht="15.75">
      <c r="A167" s="365"/>
      <c r="B167" s="365"/>
      <c r="C167" s="82" t="s">
        <v>154</v>
      </c>
      <c r="D167" s="118"/>
      <c r="E167" s="118"/>
      <c r="F167" s="118"/>
    </row>
    <row r="168" spans="1:6" ht="15.75">
      <c r="A168" s="226" t="s">
        <v>130</v>
      </c>
      <c r="B168" s="226"/>
      <c r="C168" s="91"/>
      <c r="D168" s="118"/>
      <c r="E168" s="118"/>
      <c r="F168" s="118"/>
    </row>
    <row r="169" spans="1:6" ht="15.75">
      <c r="A169" s="364" t="s">
        <v>38</v>
      </c>
      <c r="B169" s="364" t="s">
        <v>39</v>
      </c>
      <c r="C169" s="87" t="s">
        <v>140</v>
      </c>
      <c r="D169" s="110">
        <f>D171+D172</f>
        <v>2938.5</v>
      </c>
      <c r="E169" s="110">
        <f>E171+E172</f>
        <v>2938.5</v>
      </c>
      <c r="F169" s="110">
        <f>F171+F172</f>
        <v>2938.5</v>
      </c>
    </row>
    <row r="170" spans="1:6" ht="15.75" customHeight="1">
      <c r="A170" s="365"/>
      <c r="B170" s="365"/>
      <c r="C170" s="88" t="s">
        <v>153</v>
      </c>
      <c r="D170" s="118"/>
      <c r="E170" s="118"/>
      <c r="F170" s="118"/>
    </row>
    <row r="171" spans="1:6" ht="15.75">
      <c r="A171" s="365"/>
      <c r="B171" s="365"/>
      <c r="C171" s="82" t="s">
        <v>138</v>
      </c>
      <c r="D171" s="119">
        <v>2890.9</v>
      </c>
      <c r="E171" s="119">
        <v>2890.9</v>
      </c>
      <c r="F171" s="119">
        <v>2890.9</v>
      </c>
    </row>
    <row r="172" spans="1:6" ht="15.75">
      <c r="A172" s="365"/>
      <c r="B172" s="365"/>
      <c r="C172" s="82" t="s">
        <v>7</v>
      </c>
      <c r="D172" s="119">
        <v>47.6</v>
      </c>
      <c r="E172" s="119">
        <v>47.6</v>
      </c>
      <c r="F172" s="119">
        <v>47.6</v>
      </c>
    </row>
    <row r="173" spans="1:6" ht="38.25">
      <c r="A173" s="365"/>
      <c r="B173" s="365"/>
      <c r="C173" s="89" t="s">
        <v>151</v>
      </c>
      <c r="D173" s="118"/>
      <c r="E173" s="118"/>
      <c r="F173" s="118"/>
    </row>
    <row r="174" spans="1:6" ht="15.75">
      <c r="A174" s="365"/>
      <c r="B174" s="365"/>
      <c r="C174" s="82" t="s">
        <v>139</v>
      </c>
      <c r="D174" s="118"/>
      <c r="E174" s="118"/>
      <c r="F174" s="118"/>
    </row>
    <row r="175" spans="1:6" ht="15.75">
      <c r="A175" s="365"/>
      <c r="B175" s="365"/>
      <c r="C175" s="82" t="s">
        <v>154</v>
      </c>
      <c r="D175" s="118"/>
      <c r="E175" s="118"/>
      <c r="F175" s="118"/>
    </row>
    <row r="176" spans="1:6" ht="15.75">
      <c r="A176" s="226" t="s">
        <v>130</v>
      </c>
      <c r="B176" s="226"/>
      <c r="C176" s="91"/>
      <c r="D176" s="118"/>
      <c r="E176" s="118"/>
      <c r="F176" s="118"/>
    </row>
    <row r="177" spans="1:6" ht="15.75">
      <c r="A177" s="364" t="s">
        <v>40</v>
      </c>
      <c r="B177" s="364" t="s">
        <v>41</v>
      </c>
      <c r="C177" s="87" t="s">
        <v>140</v>
      </c>
      <c r="D177" s="110">
        <f>D180+D183</f>
        <v>0</v>
      </c>
      <c r="E177" s="110">
        <f>E180+E183</f>
        <v>0</v>
      </c>
      <c r="F177" s="110">
        <f>F180+F183</f>
        <v>0</v>
      </c>
    </row>
    <row r="178" spans="1:6" ht="15.75" customHeight="1">
      <c r="A178" s="365"/>
      <c r="B178" s="365"/>
      <c r="C178" s="88" t="s">
        <v>153</v>
      </c>
      <c r="D178" s="118"/>
      <c r="E178" s="118"/>
      <c r="F178" s="118"/>
    </row>
    <row r="179" spans="1:6" ht="15.75">
      <c r="A179" s="365"/>
      <c r="B179" s="365"/>
      <c r="C179" s="82" t="s">
        <v>138</v>
      </c>
      <c r="D179" s="118"/>
      <c r="E179" s="118"/>
      <c r="F179" s="118"/>
    </row>
    <row r="180" spans="1:6" ht="15.75">
      <c r="A180" s="365"/>
      <c r="B180" s="365"/>
      <c r="C180" s="82" t="s">
        <v>7</v>
      </c>
      <c r="D180" s="119">
        <v>0</v>
      </c>
      <c r="E180" s="119">
        <v>0</v>
      </c>
      <c r="F180" s="119">
        <v>0</v>
      </c>
    </row>
    <row r="181" spans="1:6" ht="38.25">
      <c r="A181" s="365"/>
      <c r="B181" s="365"/>
      <c r="C181" s="89" t="s">
        <v>151</v>
      </c>
      <c r="D181" s="118"/>
      <c r="E181" s="118"/>
      <c r="F181" s="118"/>
    </row>
    <row r="182" spans="1:6" ht="15.75">
      <c r="A182" s="365"/>
      <c r="B182" s="365"/>
      <c r="C182" s="82" t="s">
        <v>139</v>
      </c>
      <c r="D182" s="119">
        <v>544</v>
      </c>
      <c r="E182" s="119">
        <v>544</v>
      </c>
      <c r="F182" s="119">
        <v>544</v>
      </c>
    </row>
    <row r="183" spans="1:6" ht="15.75">
      <c r="A183" s="365"/>
      <c r="B183" s="365"/>
      <c r="C183" s="82" t="s">
        <v>154</v>
      </c>
      <c r="D183" s="118"/>
      <c r="E183" s="118"/>
      <c r="F183" s="118"/>
    </row>
    <row r="184" spans="1:6" ht="15.75">
      <c r="A184" s="226" t="s">
        <v>130</v>
      </c>
      <c r="B184" s="226"/>
      <c r="C184" s="91"/>
      <c r="D184" s="118"/>
      <c r="E184" s="118"/>
      <c r="F184" s="118"/>
    </row>
    <row r="185" spans="1:6" ht="15.75">
      <c r="A185" s="364" t="s">
        <v>42</v>
      </c>
      <c r="B185" s="364" t="s">
        <v>43</v>
      </c>
      <c r="C185" s="87" t="s">
        <v>140</v>
      </c>
      <c r="D185" s="110">
        <f>D186</f>
        <v>0</v>
      </c>
      <c r="E185" s="110">
        <f>E186</f>
        <v>0</v>
      </c>
      <c r="F185" s="110">
        <f>F186</f>
        <v>0</v>
      </c>
    </row>
    <row r="186" spans="1:6" ht="15.75" customHeight="1">
      <c r="A186" s="365"/>
      <c r="B186" s="365"/>
      <c r="C186" s="88" t="s">
        <v>153</v>
      </c>
      <c r="D186" s="119"/>
      <c r="E186" s="119"/>
      <c r="F186" s="119"/>
    </row>
    <row r="187" spans="1:6" ht="15.75">
      <c r="A187" s="365"/>
      <c r="B187" s="365"/>
      <c r="C187" s="82" t="s">
        <v>138</v>
      </c>
      <c r="D187" s="118"/>
      <c r="E187" s="118"/>
      <c r="F187" s="118"/>
    </row>
    <row r="188" spans="1:6" ht="15.75">
      <c r="A188" s="365"/>
      <c r="B188" s="365"/>
      <c r="C188" s="82" t="s">
        <v>7</v>
      </c>
      <c r="D188" s="118"/>
      <c r="E188" s="118"/>
      <c r="F188" s="118"/>
    </row>
    <row r="189" spans="1:6" ht="38.25">
      <c r="A189" s="365"/>
      <c r="B189" s="365"/>
      <c r="C189" s="89" t="s">
        <v>151</v>
      </c>
      <c r="D189" s="118"/>
      <c r="E189" s="118"/>
      <c r="F189" s="118"/>
    </row>
    <row r="190" spans="1:6" ht="15.75">
      <c r="A190" s="365"/>
      <c r="B190" s="365"/>
      <c r="C190" s="82" t="s">
        <v>139</v>
      </c>
      <c r="D190" s="118"/>
      <c r="E190" s="118"/>
      <c r="F190" s="118"/>
    </row>
    <row r="191" spans="1:6" ht="15.75">
      <c r="A191" s="365"/>
      <c r="B191" s="365"/>
      <c r="C191" s="82" t="s">
        <v>154</v>
      </c>
      <c r="D191" s="118"/>
      <c r="E191" s="118"/>
      <c r="F191" s="118"/>
    </row>
    <row r="192" spans="1:6" ht="15.75">
      <c r="A192" s="226" t="s">
        <v>130</v>
      </c>
      <c r="B192" s="226"/>
      <c r="C192" s="91"/>
      <c r="D192" s="118"/>
      <c r="E192" s="118"/>
      <c r="F192" s="118"/>
    </row>
    <row r="193" spans="1:6" ht="15.75">
      <c r="A193" s="364" t="s">
        <v>44</v>
      </c>
      <c r="B193" s="364" t="s">
        <v>181</v>
      </c>
      <c r="C193" s="87" t="s">
        <v>140</v>
      </c>
      <c r="D193" s="110">
        <f>D195</f>
        <v>6167</v>
      </c>
      <c r="E193" s="110">
        <f>E195</f>
        <v>6117.2</v>
      </c>
      <c r="F193" s="110">
        <f>F195</f>
        <v>6117.2</v>
      </c>
    </row>
    <row r="194" spans="1:6" ht="15.75" customHeight="1">
      <c r="A194" s="365"/>
      <c r="B194" s="365"/>
      <c r="C194" s="88" t="s">
        <v>153</v>
      </c>
      <c r="D194" s="118"/>
      <c r="E194" s="118"/>
      <c r="F194" s="118"/>
    </row>
    <row r="195" spans="1:6" ht="15.75">
      <c r="A195" s="365"/>
      <c r="B195" s="365"/>
      <c r="C195" s="82" t="s">
        <v>138</v>
      </c>
      <c r="D195" s="119">
        <v>6167</v>
      </c>
      <c r="E195" s="119">
        <v>6117.2</v>
      </c>
      <c r="F195" s="119">
        <v>6117.2</v>
      </c>
    </row>
    <row r="196" spans="1:6" ht="15.75">
      <c r="A196" s="365"/>
      <c r="B196" s="365"/>
      <c r="C196" s="82" t="s">
        <v>7</v>
      </c>
      <c r="D196" s="118"/>
      <c r="E196" s="118"/>
      <c r="F196" s="118"/>
    </row>
    <row r="197" spans="1:6" ht="38.25">
      <c r="A197" s="365"/>
      <c r="B197" s="365"/>
      <c r="C197" s="89" t="s">
        <v>151</v>
      </c>
      <c r="D197" s="118"/>
      <c r="E197" s="118"/>
      <c r="F197" s="118"/>
    </row>
    <row r="198" spans="1:6" ht="15.75">
      <c r="A198" s="365"/>
      <c r="B198" s="365"/>
      <c r="C198" s="82" t="s">
        <v>139</v>
      </c>
      <c r="D198" s="118"/>
      <c r="E198" s="118"/>
      <c r="F198" s="118"/>
    </row>
    <row r="199" spans="1:6" ht="15.75">
      <c r="A199" s="365"/>
      <c r="B199" s="365"/>
      <c r="C199" s="82" t="s">
        <v>154</v>
      </c>
      <c r="D199" s="118"/>
      <c r="E199" s="118"/>
      <c r="F199" s="118"/>
    </row>
    <row r="200" spans="1:6" ht="15.75">
      <c r="A200" s="226" t="s">
        <v>130</v>
      </c>
      <c r="B200" s="226"/>
      <c r="C200" s="91"/>
      <c r="D200" s="118"/>
      <c r="E200" s="118"/>
      <c r="F200" s="118"/>
    </row>
    <row r="201" spans="1:6" ht="15.75">
      <c r="A201" s="364" t="s">
        <v>46</v>
      </c>
      <c r="B201" s="364" t="s">
        <v>45</v>
      </c>
      <c r="C201" s="87" t="s">
        <v>140</v>
      </c>
      <c r="D201" s="110">
        <f>D203</f>
        <v>2127.3000000000002</v>
      </c>
      <c r="E201" s="110">
        <f>E203</f>
        <v>2127.3000000000002</v>
      </c>
      <c r="F201" s="110">
        <f>F203</f>
        <v>2127.3000000000002</v>
      </c>
    </row>
    <row r="202" spans="1:6" ht="15.75" customHeight="1">
      <c r="A202" s="365"/>
      <c r="B202" s="365"/>
      <c r="C202" s="88" t="s">
        <v>153</v>
      </c>
      <c r="D202" s="118"/>
      <c r="E202" s="118"/>
      <c r="F202" s="118"/>
    </row>
    <row r="203" spans="1:6" ht="15.75">
      <c r="A203" s="365"/>
      <c r="B203" s="365"/>
      <c r="C203" s="82" t="s">
        <v>138</v>
      </c>
      <c r="D203" s="119">
        <v>2127.3000000000002</v>
      </c>
      <c r="E203" s="119">
        <v>2127.3000000000002</v>
      </c>
      <c r="F203" s="119">
        <v>2127.3000000000002</v>
      </c>
    </row>
    <row r="204" spans="1:6" ht="15.75">
      <c r="A204" s="365"/>
      <c r="B204" s="365"/>
      <c r="C204" s="82" t="s">
        <v>7</v>
      </c>
      <c r="D204" s="118"/>
      <c r="E204" s="118"/>
      <c r="F204" s="118"/>
    </row>
    <row r="205" spans="1:6" ht="38.25">
      <c r="A205" s="365"/>
      <c r="B205" s="365"/>
      <c r="C205" s="89" t="s">
        <v>151</v>
      </c>
      <c r="D205" s="118"/>
      <c r="E205" s="118"/>
      <c r="F205" s="118"/>
    </row>
    <row r="206" spans="1:6" ht="15.75">
      <c r="A206" s="365"/>
      <c r="B206" s="365"/>
      <c r="C206" s="82" t="s">
        <v>139</v>
      </c>
      <c r="D206" s="118"/>
      <c r="E206" s="118"/>
      <c r="F206" s="118"/>
    </row>
    <row r="207" spans="1:6" ht="15.75">
      <c r="A207" s="365"/>
      <c r="B207" s="365"/>
      <c r="C207" s="82" t="s">
        <v>154</v>
      </c>
      <c r="D207" s="118"/>
      <c r="E207" s="118"/>
      <c r="F207" s="118"/>
    </row>
    <row r="208" spans="1:6" ht="15.75">
      <c r="A208" s="226" t="s">
        <v>130</v>
      </c>
      <c r="B208" s="226"/>
      <c r="C208" s="91"/>
      <c r="D208" s="118"/>
      <c r="E208" s="118"/>
      <c r="F208" s="118"/>
    </row>
    <row r="209" spans="1:6" ht="15.75">
      <c r="A209" s="364" t="s">
        <v>47</v>
      </c>
      <c r="B209" s="364" t="s">
        <v>182</v>
      </c>
      <c r="C209" s="87" t="s">
        <v>140</v>
      </c>
      <c r="D209" s="110">
        <f>D211</f>
        <v>2107.4</v>
      </c>
      <c r="E209" s="110">
        <f>E211</f>
        <v>2107.4</v>
      </c>
      <c r="F209" s="110">
        <f>F211</f>
        <v>2107.4</v>
      </c>
    </row>
    <row r="210" spans="1:6" ht="15.75" customHeight="1">
      <c r="A210" s="365"/>
      <c r="B210" s="365"/>
      <c r="C210" s="88" t="s">
        <v>153</v>
      </c>
      <c r="D210" s="118"/>
      <c r="E210" s="118"/>
      <c r="F210" s="118"/>
    </row>
    <row r="211" spans="1:6" ht="15.75">
      <c r="A211" s="365"/>
      <c r="B211" s="365"/>
      <c r="C211" s="82" t="s">
        <v>138</v>
      </c>
      <c r="D211" s="119">
        <v>2107.4</v>
      </c>
      <c r="E211" s="119">
        <v>2107.4</v>
      </c>
      <c r="F211" s="119">
        <v>2107.4</v>
      </c>
    </row>
    <row r="212" spans="1:6" ht="15.75">
      <c r="A212" s="365"/>
      <c r="B212" s="365"/>
      <c r="C212" s="82" t="s">
        <v>7</v>
      </c>
      <c r="D212" s="118"/>
      <c r="E212" s="118"/>
      <c r="F212" s="118"/>
    </row>
    <row r="213" spans="1:6" ht="38.25">
      <c r="A213" s="365"/>
      <c r="B213" s="365"/>
      <c r="C213" s="89" t="s">
        <v>151</v>
      </c>
      <c r="D213" s="118"/>
      <c r="E213" s="118"/>
      <c r="F213" s="118"/>
    </row>
    <row r="214" spans="1:6" ht="15.75">
      <c r="A214" s="365"/>
      <c r="B214" s="365"/>
      <c r="C214" s="82" t="s">
        <v>139</v>
      </c>
      <c r="D214" s="118"/>
      <c r="E214" s="118"/>
      <c r="F214" s="118"/>
    </row>
    <row r="215" spans="1:6" ht="15.75">
      <c r="A215" s="365"/>
      <c r="B215" s="365"/>
      <c r="C215" s="82" t="s">
        <v>154</v>
      </c>
      <c r="D215" s="118"/>
      <c r="E215" s="118"/>
      <c r="F215" s="118"/>
    </row>
    <row r="216" spans="1:6" ht="15.75">
      <c r="A216" s="226" t="s">
        <v>130</v>
      </c>
      <c r="B216" s="226"/>
      <c r="C216" s="91"/>
      <c r="D216" s="118"/>
      <c r="E216" s="118"/>
      <c r="F216" s="118"/>
    </row>
    <row r="217" spans="1:6" ht="15.75">
      <c r="A217" s="364" t="s">
        <v>48</v>
      </c>
      <c r="B217" s="364" t="s">
        <v>183</v>
      </c>
      <c r="C217" s="87" t="s">
        <v>140</v>
      </c>
      <c r="D217" s="110">
        <f>D219</f>
        <v>0</v>
      </c>
      <c r="E217" s="110">
        <f>E219</f>
        <v>0</v>
      </c>
      <c r="F217" s="110">
        <f>F219</f>
        <v>0</v>
      </c>
    </row>
    <row r="218" spans="1:6" ht="15.75" customHeight="1">
      <c r="A218" s="365"/>
      <c r="B218" s="365"/>
      <c r="C218" s="88" t="s">
        <v>153</v>
      </c>
      <c r="D218" s="118"/>
      <c r="E218" s="118"/>
      <c r="F218" s="118"/>
    </row>
    <row r="219" spans="1:6" ht="15.75">
      <c r="A219" s="365"/>
      <c r="B219" s="365"/>
      <c r="C219" s="82" t="s">
        <v>138</v>
      </c>
      <c r="D219" s="119"/>
      <c r="E219" s="119"/>
      <c r="F219" s="119"/>
    </row>
    <row r="220" spans="1:6" ht="15.75">
      <c r="A220" s="365"/>
      <c r="B220" s="365"/>
      <c r="C220" s="82" t="s">
        <v>7</v>
      </c>
      <c r="D220" s="119"/>
      <c r="E220" s="119"/>
      <c r="F220" s="119"/>
    </row>
    <row r="221" spans="1:6" ht="38.25">
      <c r="A221" s="365"/>
      <c r="B221" s="365"/>
      <c r="C221" s="89" t="s">
        <v>151</v>
      </c>
      <c r="D221" s="118"/>
      <c r="E221" s="118"/>
      <c r="F221" s="118"/>
    </row>
    <row r="222" spans="1:6" ht="15.75">
      <c r="A222" s="365"/>
      <c r="B222" s="365"/>
      <c r="C222" s="82" t="s">
        <v>139</v>
      </c>
      <c r="D222" s="118"/>
      <c r="E222" s="118"/>
      <c r="F222" s="118"/>
    </row>
    <row r="223" spans="1:6" ht="15.75">
      <c r="A223" s="365"/>
      <c r="B223" s="365"/>
      <c r="C223" s="82" t="s">
        <v>154</v>
      </c>
      <c r="D223" s="118"/>
      <c r="E223" s="118"/>
      <c r="F223" s="118"/>
    </row>
    <row r="224" spans="1:6" ht="15.75">
      <c r="A224" s="226" t="s">
        <v>130</v>
      </c>
      <c r="B224" s="226"/>
      <c r="C224" s="91"/>
      <c r="D224" s="118"/>
      <c r="E224" s="118"/>
      <c r="F224" s="118"/>
    </row>
    <row r="225" spans="1:6" ht="15.75">
      <c r="A225" s="364" t="s">
        <v>49</v>
      </c>
      <c r="B225" s="364" t="s">
        <v>184</v>
      </c>
      <c r="C225" s="87" t="s">
        <v>140</v>
      </c>
      <c r="D225" s="110">
        <f>D227</f>
        <v>0</v>
      </c>
      <c r="E225" s="110">
        <f>E227</f>
        <v>0</v>
      </c>
      <c r="F225" s="110">
        <f>F227</f>
        <v>0</v>
      </c>
    </row>
    <row r="226" spans="1:6" ht="15.75" customHeight="1">
      <c r="A226" s="365"/>
      <c r="B226" s="365"/>
      <c r="C226" s="88" t="s">
        <v>153</v>
      </c>
      <c r="D226" s="118"/>
      <c r="E226" s="118"/>
      <c r="F226" s="118"/>
    </row>
    <row r="227" spans="1:6" ht="15.75">
      <c r="A227" s="365"/>
      <c r="B227" s="365"/>
      <c r="C227" s="82" t="s">
        <v>138</v>
      </c>
      <c r="D227" s="119"/>
      <c r="E227" s="119"/>
      <c r="F227" s="119"/>
    </row>
    <row r="228" spans="1:6" ht="15.75">
      <c r="A228" s="365"/>
      <c r="B228" s="365"/>
      <c r="C228" s="82" t="s">
        <v>7</v>
      </c>
      <c r="D228" s="118"/>
      <c r="E228" s="118"/>
      <c r="F228" s="118"/>
    </row>
    <row r="229" spans="1:6" ht="38.25">
      <c r="A229" s="365"/>
      <c r="B229" s="365"/>
      <c r="C229" s="89" t="s">
        <v>151</v>
      </c>
      <c r="D229" s="118"/>
      <c r="E229" s="118"/>
      <c r="F229" s="118"/>
    </row>
    <row r="230" spans="1:6" ht="15.75">
      <c r="A230" s="365"/>
      <c r="B230" s="365"/>
      <c r="C230" s="82" t="s">
        <v>139</v>
      </c>
      <c r="D230" s="118"/>
      <c r="E230" s="118"/>
      <c r="F230" s="118"/>
    </row>
    <row r="231" spans="1:6" ht="15.75">
      <c r="A231" s="365"/>
      <c r="B231" s="365"/>
      <c r="C231" s="82" t="s">
        <v>154</v>
      </c>
      <c r="D231" s="118"/>
      <c r="E231" s="118"/>
      <c r="F231" s="118"/>
    </row>
    <row r="232" spans="1:6" ht="15.75">
      <c r="A232" s="226" t="s">
        <v>130</v>
      </c>
      <c r="B232" s="226"/>
      <c r="C232" s="91"/>
      <c r="D232" s="118"/>
      <c r="E232" s="118"/>
      <c r="F232" s="118"/>
    </row>
    <row r="233" spans="1:6" ht="15.75">
      <c r="A233" s="364" t="s">
        <v>50</v>
      </c>
      <c r="B233" s="364" t="s">
        <v>52</v>
      </c>
      <c r="C233" s="87" t="s">
        <v>140</v>
      </c>
      <c r="D233" s="110">
        <f>D236</f>
        <v>0</v>
      </c>
      <c r="E233" s="110">
        <f>E236</f>
        <v>0</v>
      </c>
      <c r="F233" s="110">
        <f>F236</f>
        <v>0</v>
      </c>
    </row>
    <row r="234" spans="1:6" ht="15.75" customHeight="1">
      <c r="A234" s="365"/>
      <c r="B234" s="365"/>
      <c r="C234" s="88" t="s">
        <v>153</v>
      </c>
      <c r="D234" s="118"/>
      <c r="E234" s="118"/>
      <c r="F234" s="118"/>
    </row>
    <row r="235" spans="1:6" ht="15.75">
      <c r="A235" s="365"/>
      <c r="B235" s="365"/>
      <c r="C235" s="82" t="s">
        <v>138</v>
      </c>
      <c r="D235" s="118"/>
      <c r="E235" s="118"/>
      <c r="F235" s="118"/>
    </row>
    <row r="236" spans="1:6" ht="15.75">
      <c r="A236" s="365"/>
      <c r="B236" s="365"/>
      <c r="C236" s="82" t="s">
        <v>7</v>
      </c>
      <c r="D236" s="119">
        <v>0</v>
      </c>
      <c r="E236" s="119">
        <v>0</v>
      </c>
      <c r="F236" s="119">
        <v>0</v>
      </c>
    </row>
    <row r="237" spans="1:6" ht="38.25">
      <c r="A237" s="365"/>
      <c r="B237" s="365"/>
      <c r="C237" s="89" t="s">
        <v>151</v>
      </c>
      <c r="D237" s="118"/>
      <c r="E237" s="118"/>
      <c r="F237" s="118"/>
    </row>
    <row r="238" spans="1:6" ht="15.75">
      <c r="A238" s="365"/>
      <c r="B238" s="365"/>
      <c r="C238" s="82" t="s">
        <v>139</v>
      </c>
      <c r="D238" s="118"/>
      <c r="E238" s="118"/>
      <c r="F238" s="118"/>
    </row>
    <row r="239" spans="1:6" ht="15.75">
      <c r="A239" s="365"/>
      <c r="B239" s="365"/>
      <c r="C239" s="82" t="s">
        <v>154</v>
      </c>
      <c r="D239" s="118"/>
      <c r="E239" s="118"/>
      <c r="F239" s="118"/>
    </row>
    <row r="240" spans="1:6" ht="15.75">
      <c r="A240" s="226" t="s">
        <v>130</v>
      </c>
      <c r="B240" s="226"/>
      <c r="C240" s="91"/>
      <c r="D240" s="118"/>
      <c r="E240" s="118"/>
      <c r="F240" s="118"/>
    </row>
    <row r="241" spans="1:6" ht="15.75">
      <c r="A241" s="364" t="s">
        <v>51</v>
      </c>
      <c r="B241" s="364" t="s">
        <v>185</v>
      </c>
      <c r="C241" s="87" t="s">
        <v>140</v>
      </c>
      <c r="D241" s="110">
        <f>D243</f>
        <v>1595</v>
      </c>
      <c r="E241" s="110">
        <f>E243</f>
        <v>1595</v>
      </c>
      <c r="F241" s="110">
        <f>F243</f>
        <v>1595</v>
      </c>
    </row>
    <row r="242" spans="1:6" ht="15.75" customHeight="1">
      <c r="A242" s="365"/>
      <c r="B242" s="365"/>
      <c r="C242" s="88" t="s">
        <v>153</v>
      </c>
      <c r="D242" s="118"/>
      <c r="E242" s="118"/>
      <c r="F242" s="118"/>
    </row>
    <row r="243" spans="1:6" ht="15.75">
      <c r="A243" s="365"/>
      <c r="B243" s="365"/>
      <c r="C243" s="82" t="s">
        <v>138</v>
      </c>
      <c r="D243" s="119">
        <v>1595</v>
      </c>
      <c r="E243" s="119">
        <v>1595</v>
      </c>
      <c r="F243" s="119">
        <v>1595</v>
      </c>
    </row>
    <row r="244" spans="1:6" ht="15.75">
      <c r="A244" s="365"/>
      <c r="B244" s="365"/>
      <c r="C244" s="82" t="s">
        <v>7</v>
      </c>
      <c r="D244" s="118"/>
      <c r="E244" s="118"/>
      <c r="F244" s="118"/>
    </row>
    <row r="245" spans="1:6" ht="38.25">
      <c r="A245" s="365"/>
      <c r="B245" s="365"/>
      <c r="C245" s="89" t="s">
        <v>151</v>
      </c>
      <c r="D245" s="118"/>
      <c r="E245" s="118"/>
      <c r="F245" s="118"/>
    </row>
    <row r="246" spans="1:6" ht="15.75">
      <c r="A246" s="365"/>
      <c r="B246" s="365"/>
      <c r="C246" s="82" t="s">
        <v>139</v>
      </c>
      <c r="D246" s="118"/>
      <c r="E246" s="118"/>
      <c r="F246" s="118"/>
    </row>
    <row r="247" spans="1:6" ht="15.75">
      <c r="A247" s="365"/>
      <c r="B247" s="365"/>
      <c r="C247" s="82" t="s">
        <v>154</v>
      </c>
      <c r="D247" s="118"/>
      <c r="E247" s="118"/>
      <c r="F247" s="118"/>
    </row>
    <row r="248" spans="1:6" ht="15.75">
      <c r="A248" s="226" t="s">
        <v>130</v>
      </c>
      <c r="B248" s="226"/>
      <c r="C248" s="91"/>
      <c r="D248" s="118"/>
      <c r="E248" s="118"/>
      <c r="F248" s="118"/>
    </row>
    <row r="249" spans="1:6" ht="15.75" customHeight="1">
      <c r="A249" s="364" t="s">
        <v>53</v>
      </c>
      <c r="B249" s="364" t="s">
        <v>186</v>
      </c>
      <c r="C249" s="87" t="s">
        <v>140</v>
      </c>
      <c r="D249" s="110">
        <f>D251</f>
        <v>467.4</v>
      </c>
      <c r="E249" s="110">
        <f>E251</f>
        <v>434.4</v>
      </c>
      <c r="F249" s="110">
        <f>F251</f>
        <v>434.4</v>
      </c>
    </row>
    <row r="250" spans="1:6" ht="15.75">
      <c r="A250" s="365"/>
      <c r="B250" s="365"/>
      <c r="C250" s="88" t="s">
        <v>153</v>
      </c>
      <c r="D250" s="118"/>
      <c r="E250" s="118"/>
      <c r="F250" s="118"/>
    </row>
    <row r="251" spans="1:6" ht="15.75">
      <c r="A251" s="365"/>
      <c r="B251" s="365"/>
      <c r="C251" s="82" t="s">
        <v>138</v>
      </c>
      <c r="D251" s="119">
        <v>467.4</v>
      </c>
      <c r="E251" s="119">
        <v>434.4</v>
      </c>
      <c r="F251" s="119">
        <v>434.4</v>
      </c>
    </row>
    <row r="252" spans="1:6" ht="15.75">
      <c r="A252" s="365"/>
      <c r="B252" s="365"/>
      <c r="C252" s="82" t="s">
        <v>7</v>
      </c>
      <c r="D252" s="118"/>
      <c r="E252" s="118"/>
      <c r="F252" s="118"/>
    </row>
    <row r="253" spans="1:6" ht="38.25">
      <c r="A253" s="365"/>
      <c r="B253" s="365"/>
      <c r="C253" s="89" t="s">
        <v>151</v>
      </c>
      <c r="D253" s="118"/>
      <c r="E253" s="118"/>
      <c r="F253" s="118"/>
    </row>
    <row r="254" spans="1:6" ht="15.75">
      <c r="A254" s="365"/>
      <c r="B254" s="365"/>
      <c r="C254" s="82" t="s">
        <v>139</v>
      </c>
      <c r="D254" s="118"/>
      <c r="E254" s="118"/>
      <c r="F254" s="118"/>
    </row>
    <row r="255" spans="1:6" ht="15.75">
      <c r="A255" s="365"/>
      <c r="B255" s="365"/>
      <c r="C255" s="82" t="s">
        <v>154</v>
      </c>
      <c r="D255" s="118"/>
      <c r="E255" s="118"/>
      <c r="F255" s="118"/>
    </row>
    <row r="256" spans="1:6" ht="15.75" customHeight="1">
      <c r="A256" s="364" t="s">
        <v>304</v>
      </c>
      <c r="B256" s="366" t="s">
        <v>305</v>
      </c>
      <c r="C256" s="87" t="s">
        <v>140</v>
      </c>
      <c r="D256" s="117">
        <f>D257+D258+D259+D260+D261+D262</f>
        <v>517</v>
      </c>
      <c r="E256" s="117">
        <f>E257+E258+E259+E260+E261+E262</f>
        <v>517</v>
      </c>
      <c r="F256" s="117">
        <f>F257+F258+F259+F260+F261+F262</f>
        <v>517</v>
      </c>
    </row>
    <row r="257" spans="1:6" ht="15.75">
      <c r="A257" s="365"/>
      <c r="B257" s="367"/>
      <c r="C257" s="88" t="s">
        <v>153</v>
      </c>
      <c r="D257" s="118"/>
      <c r="E257" s="118"/>
      <c r="F257" s="118"/>
    </row>
    <row r="258" spans="1:6" ht="15.75">
      <c r="A258" s="365"/>
      <c r="B258" s="367"/>
      <c r="C258" s="82" t="s">
        <v>138</v>
      </c>
      <c r="D258" s="118">
        <v>517</v>
      </c>
      <c r="E258" s="118">
        <v>517</v>
      </c>
      <c r="F258" s="118">
        <v>517</v>
      </c>
    </row>
    <row r="259" spans="1:6" ht="15.75">
      <c r="A259" s="365"/>
      <c r="B259" s="367"/>
      <c r="C259" s="82" t="s">
        <v>7</v>
      </c>
      <c r="D259" s="118"/>
      <c r="E259" s="118"/>
      <c r="F259" s="118"/>
    </row>
    <row r="260" spans="1:6" ht="38.25">
      <c r="A260" s="365"/>
      <c r="B260" s="367"/>
      <c r="C260" s="89" t="s">
        <v>151</v>
      </c>
      <c r="D260" s="118"/>
      <c r="E260" s="118"/>
      <c r="F260" s="118"/>
    </row>
    <row r="261" spans="1:6" ht="15.75">
      <c r="A261" s="365"/>
      <c r="B261" s="367"/>
      <c r="C261" s="82" t="s">
        <v>139</v>
      </c>
      <c r="D261" s="118"/>
      <c r="E261" s="118"/>
      <c r="F261" s="118"/>
    </row>
    <row r="262" spans="1:6" ht="15.75">
      <c r="A262" s="369"/>
      <c r="B262" s="368"/>
      <c r="C262" s="82" t="s">
        <v>154</v>
      </c>
      <c r="D262" s="118"/>
      <c r="E262" s="118"/>
      <c r="F262" s="118"/>
    </row>
    <row r="263" spans="1:6" ht="15.75">
      <c r="A263" s="364" t="s">
        <v>306</v>
      </c>
      <c r="B263" s="364" t="s">
        <v>307</v>
      </c>
      <c r="C263" s="87" t="s">
        <v>140</v>
      </c>
      <c r="D263" s="117">
        <f>D264+D265+D266+D267+D268+D269</f>
        <v>9110.2999999999993</v>
      </c>
      <c r="E263" s="117">
        <f>E264+E265+E266+E267+E268+E269</f>
        <v>9110.2999999999993</v>
      </c>
      <c r="F263" s="117">
        <f>F264+F265+F266+F267+F268+F269</f>
        <v>9110.2999999999993</v>
      </c>
    </row>
    <row r="264" spans="1:6" ht="15.75" customHeight="1">
      <c r="A264" s="365"/>
      <c r="B264" s="365"/>
      <c r="C264" s="88" t="s">
        <v>153</v>
      </c>
      <c r="D264" s="118"/>
      <c r="E264" s="118"/>
      <c r="F264" s="118"/>
    </row>
    <row r="265" spans="1:6" ht="15.75">
      <c r="A265" s="365"/>
      <c r="B265" s="365"/>
      <c r="C265" s="82" t="s">
        <v>138</v>
      </c>
      <c r="D265" s="118"/>
      <c r="E265" s="118"/>
      <c r="F265" s="118"/>
    </row>
    <row r="266" spans="1:6" ht="15.75">
      <c r="A266" s="365"/>
      <c r="B266" s="365"/>
      <c r="C266" s="82" t="s">
        <v>7</v>
      </c>
      <c r="D266" s="118">
        <v>9110.2999999999993</v>
      </c>
      <c r="E266" s="118">
        <v>9110.2999999999993</v>
      </c>
      <c r="F266" s="118">
        <v>9110.2999999999993</v>
      </c>
    </row>
    <row r="267" spans="1:6" ht="38.25">
      <c r="A267" s="365"/>
      <c r="B267" s="365"/>
      <c r="C267" s="89" t="s">
        <v>151</v>
      </c>
      <c r="D267" s="118"/>
      <c r="E267" s="118"/>
      <c r="F267" s="118"/>
    </row>
    <row r="268" spans="1:6" ht="15.75">
      <c r="A268" s="365"/>
      <c r="B268" s="365"/>
      <c r="C268" s="82" t="s">
        <v>139</v>
      </c>
      <c r="D268" s="118"/>
      <c r="E268" s="118"/>
      <c r="F268" s="118"/>
    </row>
    <row r="269" spans="1:6" ht="15.75">
      <c r="A269" s="369"/>
      <c r="B269" s="369"/>
      <c r="C269" s="82" t="s">
        <v>154</v>
      </c>
      <c r="D269" s="118"/>
      <c r="E269" s="118"/>
      <c r="F269" s="118"/>
    </row>
    <row r="270" spans="1:6" ht="15.75">
      <c r="A270" s="220"/>
      <c r="B270" s="220"/>
      <c r="C270" s="82"/>
      <c r="D270" s="118"/>
      <c r="E270" s="118"/>
      <c r="F270" s="118"/>
    </row>
    <row r="271" spans="1:6" ht="15.75" customHeight="1">
      <c r="A271" s="364" t="s">
        <v>308</v>
      </c>
      <c r="B271" s="364" t="s">
        <v>314</v>
      </c>
      <c r="C271" s="87" t="s">
        <v>140</v>
      </c>
      <c r="D271" s="117">
        <f>D272+D273+D274+D275+D276+D277</f>
        <v>0</v>
      </c>
      <c r="E271" s="117">
        <f>E272+E273+E274+E275+E276+E277</f>
        <v>0</v>
      </c>
      <c r="F271" s="117">
        <f>F272+F273+F274+F275+F276+F277</f>
        <v>0</v>
      </c>
    </row>
    <row r="272" spans="1:6" ht="15.75">
      <c r="A272" s="365"/>
      <c r="B272" s="365"/>
      <c r="C272" s="88" t="s">
        <v>153</v>
      </c>
      <c r="D272" s="118"/>
      <c r="E272" s="118"/>
      <c r="F272" s="118"/>
    </row>
    <row r="273" spans="1:6" ht="15.75">
      <c r="A273" s="365"/>
      <c r="B273" s="365"/>
      <c r="C273" s="82" t="s">
        <v>138</v>
      </c>
      <c r="D273" s="118"/>
      <c r="E273" s="118"/>
      <c r="F273" s="118"/>
    </row>
    <row r="274" spans="1:6" ht="15.75">
      <c r="A274" s="365"/>
      <c r="B274" s="365"/>
      <c r="C274" s="82" t="s">
        <v>7</v>
      </c>
      <c r="D274" s="118"/>
      <c r="E274" s="118"/>
      <c r="F274" s="118"/>
    </row>
    <row r="275" spans="1:6" ht="38.25">
      <c r="A275" s="365"/>
      <c r="B275" s="365"/>
      <c r="C275" s="89" t="s">
        <v>151</v>
      </c>
      <c r="D275" s="118"/>
      <c r="E275" s="118"/>
      <c r="F275" s="118"/>
    </row>
    <row r="276" spans="1:6" ht="15.75">
      <c r="A276" s="365"/>
      <c r="B276" s="365"/>
      <c r="C276" s="82" t="s">
        <v>139</v>
      </c>
      <c r="D276" s="118"/>
      <c r="E276" s="118"/>
      <c r="F276" s="118"/>
    </row>
    <row r="277" spans="1:6" ht="15.75">
      <c r="A277" s="369"/>
      <c r="B277" s="369"/>
      <c r="C277" s="82" t="s">
        <v>154</v>
      </c>
      <c r="D277" s="118"/>
      <c r="E277" s="118"/>
      <c r="F277" s="118"/>
    </row>
    <row r="278" spans="1:6" ht="15.75">
      <c r="A278" s="364" t="s">
        <v>352</v>
      </c>
      <c r="B278" s="366" t="s">
        <v>337</v>
      </c>
      <c r="C278" s="87" t="s">
        <v>140</v>
      </c>
      <c r="D278" s="118">
        <f>D279+D280+D281</f>
        <v>0</v>
      </c>
      <c r="E278" s="118">
        <f t="shared" ref="E278:F278" si="18">E279+E280+E281</f>
        <v>0</v>
      </c>
      <c r="F278" s="118">
        <f t="shared" si="18"/>
        <v>0</v>
      </c>
    </row>
    <row r="279" spans="1:6" ht="15.75" customHeight="1">
      <c r="A279" s="365"/>
      <c r="B279" s="367"/>
      <c r="C279" s="88" t="s">
        <v>153</v>
      </c>
      <c r="D279" s="185"/>
      <c r="E279" s="185"/>
      <c r="F279" s="185"/>
    </row>
    <row r="280" spans="1:6" ht="15.75">
      <c r="A280" s="365"/>
      <c r="B280" s="367"/>
      <c r="C280" s="82" t="s">
        <v>138</v>
      </c>
      <c r="D280" s="185"/>
      <c r="E280" s="185"/>
      <c r="F280" s="185"/>
    </row>
    <row r="281" spans="1:6" ht="15.75">
      <c r="A281" s="365"/>
      <c r="B281" s="367"/>
      <c r="C281" s="82" t="s">
        <v>7</v>
      </c>
      <c r="D281" s="185"/>
      <c r="E281" s="185"/>
      <c r="F281" s="185"/>
    </row>
    <row r="282" spans="1:6" ht="38.25">
      <c r="A282" s="365"/>
      <c r="B282" s="367"/>
      <c r="C282" s="89" t="s">
        <v>151</v>
      </c>
      <c r="D282" s="118"/>
      <c r="E282" s="118"/>
      <c r="F282" s="118"/>
    </row>
    <row r="283" spans="1:6" ht="15.75">
      <c r="A283" s="365"/>
      <c r="B283" s="367"/>
      <c r="C283" s="82" t="s">
        <v>139</v>
      </c>
      <c r="D283" s="118"/>
      <c r="E283" s="118"/>
      <c r="F283" s="118"/>
    </row>
    <row r="284" spans="1:6" ht="15.75">
      <c r="A284" s="369"/>
      <c r="B284" s="368"/>
      <c r="C284" s="82" t="s">
        <v>154</v>
      </c>
      <c r="D284" s="118"/>
      <c r="E284" s="118"/>
      <c r="F284" s="118"/>
    </row>
    <row r="285" spans="1:6" ht="15.75">
      <c r="A285" s="226" t="s">
        <v>130</v>
      </c>
      <c r="B285" s="226"/>
      <c r="C285" s="91"/>
      <c r="D285" s="118"/>
      <c r="E285" s="118"/>
      <c r="F285" s="118"/>
    </row>
    <row r="286" spans="1:6" ht="15.75">
      <c r="A286" s="386" t="s">
        <v>54</v>
      </c>
      <c r="B286" s="386" t="s">
        <v>55</v>
      </c>
      <c r="C286" s="77" t="s">
        <v>140</v>
      </c>
      <c r="D286" s="110">
        <f>D288+D289</f>
        <v>31833.5</v>
      </c>
      <c r="E286" s="110">
        <f>E288+E289</f>
        <v>31833.5</v>
      </c>
      <c r="F286" s="110">
        <f>F288+F289</f>
        <v>31833.5</v>
      </c>
    </row>
    <row r="287" spans="1:6" ht="15.75" customHeight="1">
      <c r="A287" s="387"/>
      <c r="B287" s="387"/>
      <c r="C287" s="78" t="s">
        <v>153</v>
      </c>
      <c r="D287" s="117"/>
      <c r="E287" s="117"/>
      <c r="F287" s="117"/>
    </row>
    <row r="288" spans="1:6" ht="15.75">
      <c r="A288" s="387"/>
      <c r="B288" s="387"/>
      <c r="C288" s="79" t="s">
        <v>138</v>
      </c>
      <c r="D288" s="110">
        <f t="shared" ref="D288:F289" si="19">D296+D304+D312</f>
        <v>0</v>
      </c>
      <c r="E288" s="110">
        <f t="shared" si="19"/>
        <v>0</v>
      </c>
      <c r="F288" s="110">
        <f t="shared" si="19"/>
        <v>0</v>
      </c>
    </row>
    <row r="289" spans="1:6" ht="15.75">
      <c r="A289" s="387"/>
      <c r="B289" s="387"/>
      <c r="C289" s="79" t="s">
        <v>7</v>
      </c>
      <c r="D289" s="117">
        <f t="shared" si="19"/>
        <v>31833.5</v>
      </c>
      <c r="E289" s="117">
        <f t="shared" si="19"/>
        <v>31833.5</v>
      </c>
      <c r="F289" s="117">
        <f t="shared" si="19"/>
        <v>31833.5</v>
      </c>
    </row>
    <row r="290" spans="1:6" ht="38.25">
      <c r="A290" s="387"/>
      <c r="B290" s="387"/>
      <c r="C290" s="80" t="s">
        <v>151</v>
      </c>
      <c r="D290" s="117"/>
      <c r="E290" s="117"/>
      <c r="F290" s="117"/>
    </row>
    <row r="291" spans="1:6" ht="15.75">
      <c r="A291" s="387"/>
      <c r="B291" s="387"/>
      <c r="C291" s="79" t="s">
        <v>139</v>
      </c>
      <c r="D291" s="118"/>
      <c r="E291" s="118"/>
      <c r="F291" s="118"/>
    </row>
    <row r="292" spans="1:6" ht="15.75">
      <c r="A292" s="387"/>
      <c r="B292" s="387"/>
      <c r="C292" s="79" t="s">
        <v>154</v>
      </c>
      <c r="D292" s="118"/>
      <c r="E292" s="118"/>
      <c r="F292" s="118"/>
    </row>
    <row r="293" spans="1:6" ht="15.75">
      <c r="A293" s="226" t="s">
        <v>130</v>
      </c>
      <c r="B293" s="226"/>
      <c r="C293" s="91"/>
      <c r="D293" s="118"/>
      <c r="E293" s="118"/>
      <c r="F293" s="118"/>
    </row>
    <row r="294" spans="1:6" ht="15.75">
      <c r="A294" s="364" t="s">
        <v>56</v>
      </c>
      <c r="B294" s="364" t="s">
        <v>187</v>
      </c>
      <c r="C294" s="87" t="s">
        <v>140</v>
      </c>
      <c r="D294" s="110">
        <f>D296+D297</f>
        <v>0</v>
      </c>
      <c r="E294" s="110">
        <f>E296+E297</f>
        <v>0</v>
      </c>
      <c r="F294" s="110">
        <f>F296+F297</f>
        <v>0</v>
      </c>
    </row>
    <row r="295" spans="1:6" ht="15.75" customHeight="1">
      <c r="A295" s="365"/>
      <c r="B295" s="365"/>
      <c r="C295" s="88" t="s">
        <v>153</v>
      </c>
      <c r="D295" s="118"/>
      <c r="E295" s="118"/>
      <c r="F295" s="118"/>
    </row>
    <row r="296" spans="1:6" ht="15.75">
      <c r="A296" s="365"/>
      <c r="B296" s="365"/>
      <c r="C296" s="82" t="s">
        <v>138</v>
      </c>
      <c r="D296" s="119"/>
      <c r="E296" s="119"/>
      <c r="F296" s="119"/>
    </row>
    <row r="297" spans="1:6" ht="15.75">
      <c r="A297" s="365"/>
      <c r="B297" s="365"/>
      <c r="C297" s="82" t="s">
        <v>7</v>
      </c>
      <c r="D297" s="119"/>
      <c r="E297" s="119"/>
      <c r="F297" s="119"/>
    </row>
    <row r="298" spans="1:6" ht="38.25">
      <c r="A298" s="365"/>
      <c r="B298" s="365"/>
      <c r="C298" s="89" t="s">
        <v>151</v>
      </c>
      <c r="D298" s="118"/>
      <c r="E298" s="118"/>
      <c r="F298" s="118"/>
    </row>
    <row r="299" spans="1:6" ht="15.75">
      <c r="A299" s="365"/>
      <c r="B299" s="365"/>
      <c r="C299" s="82" t="s">
        <v>139</v>
      </c>
      <c r="D299" s="118"/>
      <c r="E299" s="118"/>
      <c r="F299" s="118"/>
    </row>
    <row r="300" spans="1:6" ht="15.75">
      <c r="A300" s="365"/>
      <c r="B300" s="365"/>
      <c r="C300" s="82" t="s">
        <v>154</v>
      </c>
      <c r="D300" s="118"/>
      <c r="E300" s="118"/>
      <c r="F300" s="118"/>
    </row>
    <row r="301" spans="1:6" ht="15.75">
      <c r="A301" s="226" t="s">
        <v>130</v>
      </c>
      <c r="B301" s="226"/>
      <c r="C301" s="91"/>
      <c r="D301" s="118"/>
      <c r="E301" s="118"/>
      <c r="F301" s="118"/>
    </row>
    <row r="302" spans="1:6" ht="15.75">
      <c r="A302" s="364" t="s">
        <v>57</v>
      </c>
      <c r="B302" s="364" t="s">
        <v>188</v>
      </c>
      <c r="C302" s="87" t="s">
        <v>140</v>
      </c>
      <c r="D302" s="110">
        <f>D305</f>
        <v>31824.9</v>
      </c>
      <c r="E302" s="110">
        <f>E305</f>
        <v>31824.9</v>
      </c>
      <c r="F302" s="110">
        <f>F305</f>
        <v>31824.9</v>
      </c>
    </row>
    <row r="303" spans="1:6" ht="15.75" customHeight="1">
      <c r="A303" s="365"/>
      <c r="B303" s="365"/>
      <c r="C303" s="88" t="s">
        <v>153</v>
      </c>
      <c r="D303" s="118"/>
      <c r="E303" s="118"/>
      <c r="F303" s="118"/>
    </row>
    <row r="304" spans="1:6" ht="15.75">
      <c r="A304" s="365"/>
      <c r="B304" s="365"/>
      <c r="C304" s="82" t="s">
        <v>138</v>
      </c>
      <c r="D304" s="118"/>
      <c r="E304" s="118"/>
      <c r="F304" s="118"/>
    </row>
    <row r="305" spans="1:9" ht="15.75">
      <c r="A305" s="365"/>
      <c r="B305" s="365"/>
      <c r="C305" s="82" t="s">
        <v>7</v>
      </c>
      <c r="D305" s="119">
        <v>31824.9</v>
      </c>
      <c r="E305" s="119">
        <v>31824.9</v>
      </c>
      <c r="F305" s="119">
        <v>31824.9</v>
      </c>
    </row>
    <row r="306" spans="1:9" ht="38.25">
      <c r="A306" s="365"/>
      <c r="B306" s="365"/>
      <c r="C306" s="89" t="s">
        <v>151</v>
      </c>
      <c r="D306" s="118"/>
      <c r="E306" s="118"/>
      <c r="F306" s="118"/>
    </row>
    <row r="307" spans="1:9" ht="15.75">
      <c r="A307" s="365"/>
      <c r="B307" s="365"/>
      <c r="C307" s="82" t="s">
        <v>139</v>
      </c>
      <c r="D307" s="118"/>
      <c r="E307" s="118"/>
      <c r="F307" s="118"/>
    </row>
    <row r="308" spans="1:9" ht="15.75">
      <c r="A308" s="365"/>
      <c r="B308" s="365"/>
      <c r="C308" s="82" t="s">
        <v>154</v>
      </c>
      <c r="D308" s="118"/>
      <c r="E308" s="118"/>
      <c r="F308" s="118"/>
    </row>
    <row r="309" spans="1:9" ht="15.75">
      <c r="A309" s="226" t="s">
        <v>130</v>
      </c>
      <c r="B309" s="226"/>
      <c r="C309" s="91"/>
      <c r="D309" s="118"/>
      <c r="E309" s="118"/>
      <c r="F309" s="118"/>
    </row>
    <row r="310" spans="1:9" ht="15.75" customHeight="1">
      <c r="A310" s="364" t="s">
        <v>58</v>
      </c>
      <c r="B310" s="364" t="s">
        <v>189</v>
      </c>
      <c r="C310" s="87" t="s">
        <v>140</v>
      </c>
      <c r="D310" s="110">
        <f>D313</f>
        <v>8.6</v>
      </c>
      <c r="E310" s="110">
        <f>E313</f>
        <v>8.6</v>
      </c>
      <c r="F310" s="110">
        <f>F313</f>
        <v>8.6</v>
      </c>
    </row>
    <row r="311" spans="1:9" ht="15.75">
      <c r="A311" s="365"/>
      <c r="B311" s="365"/>
      <c r="C311" s="88" t="s">
        <v>153</v>
      </c>
      <c r="D311" s="118"/>
      <c r="E311" s="118"/>
      <c r="F311" s="118"/>
    </row>
    <row r="312" spans="1:9" ht="15.75">
      <c r="A312" s="365"/>
      <c r="B312" s="365"/>
      <c r="C312" s="82" t="s">
        <v>138</v>
      </c>
      <c r="D312" s="118"/>
      <c r="E312" s="118"/>
      <c r="F312" s="118"/>
    </row>
    <row r="313" spans="1:9" ht="15.75">
      <c r="A313" s="365"/>
      <c r="B313" s="365"/>
      <c r="C313" s="82" t="s">
        <v>7</v>
      </c>
      <c r="D313" s="119">
        <v>8.6</v>
      </c>
      <c r="E313" s="119">
        <v>8.6</v>
      </c>
      <c r="F313" s="119">
        <v>8.6</v>
      </c>
    </row>
    <row r="314" spans="1:9" ht="38.25">
      <c r="A314" s="365"/>
      <c r="B314" s="365"/>
      <c r="C314" s="89" t="s">
        <v>151</v>
      </c>
      <c r="D314" s="118"/>
      <c r="E314" s="118"/>
      <c r="F314" s="118"/>
    </row>
    <row r="315" spans="1:9" ht="15.75">
      <c r="A315" s="365"/>
      <c r="B315" s="365"/>
      <c r="C315" s="82" t="s">
        <v>139</v>
      </c>
      <c r="D315" s="118"/>
      <c r="E315" s="118"/>
      <c r="F315" s="118"/>
    </row>
    <row r="316" spans="1:9" ht="15.75">
      <c r="A316" s="365"/>
      <c r="B316" s="365"/>
      <c r="C316" s="82" t="s">
        <v>154</v>
      </c>
      <c r="D316" s="118"/>
      <c r="E316" s="118"/>
      <c r="F316" s="118"/>
    </row>
    <row r="317" spans="1:9" ht="15.75">
      <c r="A317" s="226" t="s">
        <v>130</v>
      </c>
      <c r="B317" s="226"/>
      <c r="C317" s="91"/>
      <c r="D317" s="118"/>
      <c r="E317" s="118"/>
      <c r="F317" s="118"/>
    </row>
    <row r="318" spans="1:9" ht="18.75">
      <c r="A318" s="93" t="s">
        <v>127</v>
      </c>
      <c r="B318" s="94" t="s">
        <v>59</v>
      </c>
      <c r="C318" s="95"/>
      <c r="D318" s="193"/>
      <c r="F318" s="193" t="s">
        <v>376</v>
      </c>
      <c r="I318" s="96"/>
    </row>
    <row r="319" spans="1:9" ht="31.5">
      <c r="A319" s="93"/>
      <c r="B319" s="97" t="s">
        <v>3</v>
      </c>
      <c r="C319" s="98" t="s">
        <v>126</v>
      </c>
      <c r="D319" s="195" t="s">
        <v>124</v>
      </c>
      <c r="F319" s="196" t="s">
        <v>123</v>
      </c>
      <c r="I319" s="96"/>
    </row>
    <row r="320" spans="1:9" ht="18.75">
      <c r="A320" s="96"/>
      <c r="B320" s="98"/>
      <c r="C320" s="95"/>
      <c r="D320" s="197"/>
      <c r="F320" s="197"/>
      <c r="I320" s="96"/>
    </row>
    <row r="321" spans="1:9" ht="18.75">
      <c r="A321" s="93" t="s">
        <v>125</v>
      </c>
      <c r="B321" s="94" t="s">
        <v>59</v>
      </c>
      <c r="C321" s="95"/>
      <c r="D321" s="193"/>
      <c r="F321" s="193" t="s">
        <v>377</v>
      </c>
      <c r="I321" s="96"/>
    </row>
    <row r="322" spans="1:9" ht="31.5">
      <c r="A322" s="93"/>
      <c r="B322" s="97" t="s">
        <v>3</v>
      </c>
      <c r="C322" s="93"/>
      <c r="D322" s="195" t="s">
        <v>124</v>
      </c>
      <c r="F322" s="196" t="s">
        <v>123</v>
      </c>
      <c r="I322" s="96"/>
    </row>
  </sheetData>
  <mergeCells count="82">
    <mergeCell ref="A241:A247"/>
    <mergeCell ref="B241:B247"/>
    <mergeCell ref="A310:A316"/>
    <mergeCell ref="B310:B316"/>
    <mergeCell ref="A263:A269"/>
    <mergeCell ref="B263:B269"/>
    <mergeCell ref="A278:A284"/>
    <mergeCell ref="B278:B284"/>
    <mergeCell ref="A286:A292"/>
    <mergeCell ref="B286:B292"/>
    <mergeCell ref="A271:A277"/>
    <mergeCell ref="B271:B277"/>
    <mergeCell ref="A294:A300"/>
    <mergeCell ref="B294:B300"/>
    <mergeCell ref="A302:A308"/>
    <mergeCell ref="B302:B308"/>
    <mergeCell ref="A4:F4"/>
    <mergeCell ref="A129:A135"/>
    <mergeCell ref="B129:B135"/>
    <mergeCell ref="A137:A143"/>
    <mergeCell ref="B137:B143"/>
    <mergeCell ref="A6:A7"/>
    <mergeCell ref="A63:A69"/>
    <mergeCell ref="B63:B69"/>
    <mergeCell ref="B40:B46"/>
    <mergeCell ref="A47:A53"/>
    <mergeCell ref="B47:B53"/>
    <mergeCell ref="A55:A61"/>
    <mergeCell ref="B55:B61"/>
    <mergeCell ref="A71:A77"/>
    <mergeCell ref="B71:B77"/>
    <mergeCell ref="A86:A92"/>
    <mergeCell ref="B86:B92"/>
    <mergeCell ref="C6:C7"/>
    <mergeCell ref="A32:A38"/>
    <mergeCell ref="B32:B38"/>
    <mergeCell ref="A9:A15"/>
    <mergeCell ref="B9:B15"/>
    <mergeCell ref="A17:A23"/>
    <mergeCell ref="A24:A30"/>
    <mergeCell ref="B6:B7"/>
    <mergeCell ref="A78:A84"/>
    <mergeCell ref="B78:B84"/>
    <mergeCell ref="A40:A46"/>
    <mergeCell ref="A94:A100"/>
    <mergeCell ref="B94:B100"/>
    <mergeCell ref="A101:A107"/>
    <mergeCell ref="A108:A114"/>
    <mergeCell ref="A115:A121"/>
    <mergeCell ref="A122:A128"/>
    <mergeCell ref="B101:B107"/>
    <mergeCell ref="B108:B114"/>
    <mergeCell ref="B115:B121"/>
    <mergeCell ref="B122:B128"/>
    <mergeCell ref="A145:A151"/>
    <mergeCell ref="B145:B151"/>
    <mergeCell ref="A153:A159"/>
    <mergeCell ref="B153:B159"/>
    <mergeCell ref="A161:A167"/>
    <mergeCell ref="B161:B167"/>
    <mergeCell ref="A169:A175"/>
    <mergeCell ref="B169:B175"/>
    <mergeCell ref="A177:A183"/>
    <mergeCell ref="B177:B183"/>
    <mergeCell ref="A185:A191"/>
    <mergeCell ref="B185:B191"/>
    <mergeCell ref="A193:A199"/>
    <mergeCell ref="B193:B199"/>
    <mergeCell ref="B256:B262"/>
    <mergeCell ref="A256:A262"/>
    <mergeCell ref="A249:A255"/>
    <mergeCell ref="B249:B255"/>
    <mergeCell ref="A201:A207"/>
    <mergeCell ref="B201:B207"/>
    <mergeCell ref="A209:A215"/>
    <mergeCell ref="B209:B215"/>
    <mergeCell ref="A217:A223"/>
    <mergeCell ref="B217:B223"/>
    <mergeCell ref="A225:A231"/>
    <mergeCell ref="B225:B231"/>
    <mergeCell ref="A233:A239"/>
    <mergeCell ref="B233:B239"/>
  </mergeCells>
  <phoneticPr fontId="2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73" firstPageNumber="163" fitToHeight="0" orientation="landscape" r:id="rId1"/>
  <headerFooter scaleWithDoc="0"/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табл3</vt:lpstr>
      <vt:lpstr>табл9</vt:lpstr>
      <vt:lpstr>табл10</vt:lpstr>
      <vt:lpstr>табл11</vt:lpstr>
      <vt:lpstr>табл12</vt:lpstr>
      <vt:lpstr>табл11!Заголовки_для_печати</vt:lpstr>
      <vt:lpstr>табл12!Заголовки_для_печати</vt:lpstr>
      <vt:lpstr>табл3!Заголовки_для_печати</vt:lpstr>
      <vt:lpstr>табл9!Заголовки_для_печати</vt:lpstr>
      <vt:lpstr>табл12!Область_печати</vt:lpstr>
      <vt:lpstr>табл3!Область_печати</vt:lpstr>
      <vt:lpstr>табл9!Область_печати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smolofeeva</cp:lastModifiedBy>
  <cp:lastPrinted>2023-03-01T06:23:41Z</cp:lastPrinted>
  <dcterms:created xsi:type="dcterms:W3CDTF">2005-05-11T09:34:44Z</dcterms:created>
  <dcterms:modified xsi:type="dcterms:W3CDTF">2024-03-06T12:40:05Z</dcterms:modified>
</cp:coreProperties>
</file>