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 tabRatio="694" activeTab="2"/>
  </bookViews>
  <sheets>
    <sheet name="табл3" sheetId="44" r:id="rId1"/>
    <sheet name="табл9" sheetId="55" r:id="rId2"/>
    <sheet name="табл10" sheetId="57" r:id="rId3"/>
    <sheet name="табл11" sheetId="54" r:id="rId4"/>
    <sheet name="табл12" sheetId="56" r:id="rId5"/>
  </sheets>
  <definedNames>
    <definedName name="_xlnm._FilterDatabase" localSheetId="0" hidden="1">табл3!$A$9:$H$212</definedName>
    <definedName name="_xlnm.Print_Titles" localSheetId="3">табл11!$5:$7</definedName>
    <definedName name="_xlnm.Print_Titles" localSheetId="4">табл12!$6:$7</definedName>
    <definedName name="_xlnm.Print_Titles" localSheetId="0">табл3!$6:$8</definedName>
    <definedName name="_xlnm.Print_Titles" localSheetId="1">табл9!$5:$7</definedName>
    <definedName name="_xlnm.Print_Area" localSheetId="4">табл12!$A$1:$F$322</definedName>
    <definedName name="_xlnm.Print_Area" localSheetId="0">табл3!$B$1:$N$212</definedName>
    <definedName name="_xlnm.Print_Area" localSheetId="1">табл9!$A$1:$J$215</definedName>
  </definedNames>
  <calcPr calcId="124519"/>
</workbook>
</file>

<file path=xl/calcChain.xml><?xml version="1.0" encoding="utf-8"?>
<calcChain xmlns="http://schemas.openxmlformats.org/spreadsheetml/2006/main">
  <c r="F310" i="56"/>
  <c r="E310"/>
  <c r="D310"/>
  <c r="F302"/>
  <c r="E302"/>
  <c r="D302"/>
  <c r="F294"/>
  <c r="E294"/>
  <c r="D294"/>
  <c r="F289"/>
  <c r="E289"/>
  <c r="D289"/>
  <c r="F288"/>
  <c r="F286" s="1"/>
  <c r="E288"/>
  <c r="D288"/>
  <c r="E286"/>
  <c r="D286"/>
  <c r="F278"/>
  <c r="E278"/>
  <c r="D278"/>
  <c r="F271"/>
  <c r="E271"/>
  <c r="D271"/>
  <c r="F263"/>
  <c r="E263"/>
  <c r="D263"/>
  <c r="F256"/>
  <c r="E256"/>
  <c r="D256"/>
  <c r="F249"/>
  <c r="E249"/>
  <c r="D249"/>
  <c r="F241"/>
  <c r="E241"/>
  <c r="D241"/>
  <c r="F233"/>
  <c r="E233"/>
  <c r="D233"/>
  <c r="F225"/>
  <c r="E225"/>
  <c r="D225"/>
  <c r="F217"/>
  <c r="E217"/>
  <c r="D217"/>
  <c r="F209"/>
  <c r="E209"/>
  <c r="D209"/>
  <c r="F201"/>
  <c r="E201"/>
  <c r="D201"/>
  <c r="F193"/>
  <c r="E193"/>
  <c r="D193"/>
  <c r="F185"/>
  <c r="E185"/>
  <c r="D185"/>
  <c r="F177"/>
  <c r="E177"/>
  <c r="D177"/>
  <c r="F169"/>
  <c r="E169"/>
  <c r="D169"/>
  <c r="F161"/>
  <c r="E161"/>
  <c r="D161"/>
  <c r="F153"/>
  <c r="E153"/>
  <c r="D153"/>
  <c r="F145"/>
  <c r="E145"/>
  <c r="D145"/>
  <c r="F143"/>
  <c r="E143"/>
  <c r="D143"/>
  <c r="F142"/>
  <c r="E142"/>
  <c r="D142"/>
  <c r="F141"/>
  <c r="E141"/>
  <c r="D141"/>
  <c r="F140"/>
  <c r="E140"/>
  <c r="D140"/>
  <c r="D137" s="1"/>
  <c r="F139"/>
  <c r="E139"/>
  <c r="D139"/>
  <c r="F138"/>
  <c r="F137" s="1"/>
  <c r="E138"/>
  <c r="D138"/>
  <c r="E137"/>
  <c r="F129"/>
  <c r="E129"/>
  <c r="D129"/>
  <c r="F122"/>
  <c r="E122"/>
  <c r="D122"/>
  <c r="F115"/>
  <c r="E115"/>
  <c r="D115"/>
  <c r="F108"/>
  <c r="E108"/>
  <c r="D108"/>
  <c r="F101"/>
  <c r="E101"/>
  <c r="D101"/>
  <c r="F94"/>
  <c r="E94"/>
  <c r="D94"/>
  <c r="F86"/>
  <c r="E86"/>
  <c r="D86"/>
  <c r="F78"/>
  <c r="E78"/>
  <c r="D78"/>
  <c r="F71"/>
  <c r="E71"/>
  <c r="D71"/>
  <c r="F63"/>
  <c r="E63"/>
  <c r="D63"/>
  <c r="F55"/>
  <c r="E55"/>
  <c r="D55"/>
  <c r="F53"/>
  <c r="E53"/>
  <c r="E15" s="1"/>
  <c r="D53"/>
  <c r="D15" s="1"/>
  <c r="F52"/>
  <c r="F14" s="1"/>
  <c r="E52"/>
  <c r="D52"/>
  <c r="D14" s="1"/>
  <c r="F51"/>
  <c r="E51"/>
  <c r="D51"/>
  <c r="F50"/>
  <c r="F47" s="1"/>
  <c r="E50"/>
  <c r="D50"/>
  <c r="F49"/>
  <c r="E49"/>
  <c r="E47" s="1"/>
  <c r="D49"/>
  <c r="F48"/>
  <c r="E48"/>
  <c r="D48"/>
  <c r="D47" s="1"/>
  <c r="F40"/>
  <c r="E40"/>
  <c r="D40"/>
  <c r="F32"/>
  <c r="E32"/>
  <c r="D32"/>
  <c r="F24"/>
  <c r="E24"/>
  <c r="D24"/>
  <c r="F23"/>
  <c r="E23"/>
  <c r="D23"/>
  <c r="F20"/>
  <c r="F12" s="1"/>
  <c r="E20"/>
  <c r="E12" s="1"/>
  <c r="D20"/>
  <c r="F19"/>
  <c r="E19"/>
  <c r="E17" s="1"/>
  <c r="D19"/>
  <c r="D17" s="1"/>
  <c r="F18"/>
  <c r="E18"/>
  <c r="D18"/>
  <c r="D10" s="1"/>
  <c r="F15"/>
  <c r="E14"/>
  <c r="D12"/>
  <c r="F11"/>
  <c r="F10"/>
  <c r="E10"/>
  <c r="M47" i="54"/>
  <c r="L47"/>
  <c r="K47"/>
  <c r="J47"/>
  <c r="I47"/>
  <c r="M28"/>
  <c r="L28"/>
  <c r="K28"/>
  <c r="J28"/>
  <c r="I28"/>
  <c r="M15"/>
  <c r="L15"/>
  <c r="K15"/>
  <c r="J15"/>
  <c r="I15"/>
  <c r="M10"/>
  <c r="M8" s="1"/>
  <c r="L10"/>
  <c r="L8" s="1"/>
  <c r="K10"/>
  <c r="K8" s="1"/>
  <c r="J10"/>
  <c r="I10"/>
  <c r="I8" s="1"/>
  <c r="J8"/>
  <c r="F9" i="56" l="1"/>
  <c r="F17"/>
  <c r="E11"/>
  <c r="E9" s="1"/>
  <c r="D11"/>
  <c r="D9" s="1"/>
  <c r="J39" i="55" l="1"/>
  <c r="I39"/>
  <c r="J38"/>
  <c r="I38"/>
  <c r="J37"/>
  <c r="I37"/>
  <c r="J36"/>
  <c r="I36"/>
  <c r="I34" s="1"/>
  <c r="J35"/>
  <c r="I35"/>
  <c r="H174"/>
  <c r="I174"/>
  <c r="J174"/>
  <c r="J34" l="1"/>
  <c r="H36"/>
  <c r="H37"/>
  <c r="H38"/>
  <c r="H35"/>
  <c r="J89"/>
  <c r="I89"/>
  <c r="H89"/>
  <c r="N99" i="44"/>
  <c r="M99"/>
  <c r="L99"/>
  <c r="N18"/>
  <c r="M18"/>
  <c r="L18"/>
  <c r="N38"/>
  <c r="M38"/>
  <c r="L38"/>
  <c r="N90"/>
  <c r="M90"/>
  <c r="L90"/>
  <c r="N205"/>
  <c r="N200"/>
  <c r="N195"/>
  <c r="N193"/>
  <c r="N190" s="1"/>
  <c r="N185"/>
  <c r="N175"/>
  <c r="N155"/>
  <c r="N120"/>
  <c r="N115"/>
  <c r="N110"/>
  <c r="N105"/>
  <c r="N100"/>
  <c r="N98"/>
  <c r="N85"/>
  <c r="N75"/>
  <c r="N70"/>
  <c r="N65"/>
  <c r="N60"/>
  <c r="N55"/>
  <c r="N45"/>
  <c r="N40"/>
  <c r="N37"/>
  <c r="N29"/>
  <c r="N24"/>
  <c r="N19"/>
  <c r="N17"/>
  <c r="N14" s="1"/>
  <c r="N95" l="1"/>
  <c r="N13"/>
  <c r="M13"/>
  <c r="L13"/>
  <c r="N34"/>
  <c r="N12"/>
  <c r="N9" s="1"/>
  <c r="L45"/>
  <c r="M29" l="1"/>
  <c r="L29"/>
  <c r="L19"/>
  <c r="M19"/>
  <c r="M205"/>
  <c r="M200"/>
  <c r="M195"/>
  <c r="M193"/>
  <c r="M190" s="1"/>
  <c r="M185"/>
  <c r="M175"/>
  <c r="M155"/>
  <c r="M120"/>
  <c r="M115"/>
  <c r="M110"/>
  <c r="M105"/>
  <c r="M100"/>
  <c r="M98"/>
  <c r="M95" s="1"/>
  <c r="M85"/>
  <c r="M75"/>
  <c r="M70"/>
  <c r="M65"/>
  <c r="M60"/>
  <c r="M55"/>
  <c r="M45"/>
  <c r="M40"/>
  <c r="M37"/>
  <c r="M34" s="1"/>
  <c r="M24"/>
  <c r="M17"/>
  <c r="M12" l="1"/>
  <c r="M9" s="1"/>
  <c r="M14"/>
  <c r="H96" i="55"/>
  <c r="I96"/>
  <c r="H97"/>
  <c r="I97"/>
  <c r="H98"/>
  <c r="I98"/>
  <c r="I95"/>
  <c r="H95"/>
  <c r="J96"/>
  <c r="J97"/>
  <c r="J98"/>
  <c r="J95"/>
  <c r="J184"/>
  <c r="I184"/>
  <c r="H184"/>
  <c r="I84"/>
  <c r="H84"/>
  <c r="J84"/>
  <c r="I79"/>
  <c r="H79"/>
  <c r="J79"/>
  <c r="I74"/>
  <c r="H74"/>
  <c r="J74"/>
  <c r="J69"/>
  <c r="I69"/>
  <c r="H69"/>
  <c r="L98" i="44"/>
  <c r="K98"/>
  <c r="L193"/>
  <c r="L190" s="1"/>
  <c r="L205"/>
  <c r="L200"/>
  <c r="L195"/>
  <c r="L185"/>
  <c r="K185"/>
  <c r="L175"/>
  <c r="L155"/>
  <c r="L120" l="1"/>
  <c r="L115"/>
  <c r="L110"/>
  <c r="L105"/>
  <c r="L95"/>
  <c r="L100"/>
  <c r="L37"/>
  <c r="L34" s="1"/>
  <c r="K37"/>
  <c r="K34" s="1"/>
  <c r="K85"/>
  <c r="L85"/>
  <c r="L75"/>
  <c r="K75"/>
  <c r="L70"/>
  <c r="K70"/>
  <c r="L65"/>
  <c r="L60"/>
  <c r="L55"/>
  <c r="L40"/>
  <c r="L24"/>
  <c r="L17"/>
  <c r="L14" s="1"/>
  <c r="J192" i="55"/>
  <c r="I192"/>
  <c r="J191"/>
  <c r="I191"/>
  <c r="H191"/>
  <c r="J194"/>
  <c r="I194"/>
  <c r="H194"/>
  <c r="J179"/>
  <c r="I179"/>
  <c r="H179"/>
  <c r="J169"/>
  <c r="I169"/>
  <c r="H169"/>
  <c r="J159"/>
  <c r="J64"/>
  <c r="I64"/>
  <c r="H64"/>
  <c r="K205" i="44"/>
  <c r="K200"/>
  <c r="K195"/>
  <c r="K193"/>
  <c r="K190" s="1"/>
  <c r="K180"/>
  <c r="K175"/>
  <c r="K170"/>
  <c r="K165"/>
  <c r="K160"/>
  <c r="K155"/>
  <c r="K150"/>
  <c r="K145"/>
  <c r="K140"/>
  <c r="K135"/>
  <c r="K130"/>
  <c r="K125"/>
  <c r="K120"/>
  <c r="K115"/>
  <c r="K110"/>
  <c r="K105"/>
  <c r="K100"/>
  <c r="K95"/>
  <c r="K65"/>
  <c r="K60"/>
  <c r="K55"/>
  <c r="K45"/>
  <c r="K40"/>
  <c r="K24"/>
  <c r="K19"/>
  <c r="K17"/>
  <c r="K14" s="1"/>
  <c r="J98"/>
  <c r="J95" s="1"/>
  <c r="I98"/>
  <c r="I95" s="1"/>
  <c r="H98"/>
  <c r="H95" s="1"/>
  <c r="G98"/>
  <c r="F98"/>
  <c r="F95" s="1"/>
  <c r="E98"/>
  <c r="E95" s="1"/>
  <c r="J180"/>
  <c r="I180"/>
  <c r="H180"/>
  <c r="G180"/>
  <c r="F180"/>
  <c r="E180"/>
  <c r="J175"/>
  <c r="I175"/>
  <c r="H175"/>
  <c r="G175"/>
  <c r="F175"/>
  <c r="E175"/>
  <c r="J170"/>
  <c r="I170"/>
  <c r="H170"/>
  <c r="G170"/>
  <c r="F170"/>
  <c r="E170"/>
  <c r="J165"/>
  <c r="I165"/>
  <c r="H165"/>
  <c r="G165"/>
  <c r="F165"/>
  <c r="E165"/>
  <c r="J37"/>
  <c r="J34" s="1"/>
  <c r="J65"/>
  <c r="J45"/>
  <c r="J19"/>
  <c r="I155"/>
  <c r="I19"/>
  <c r="J55"/>
  <c r="I205"/>
  <c r="I200"/>
  <c r="I195"/>
  <c r="I193"/>
  <c r="I190" s="1"/>
  <c r="I160"/>
  <c r="I150"/>
  <c r="I145"/>
  <c r="I140"/>
  <c r="I135"/>
  <c r="I130"/>
  <c r="I125"/>
  <c r="I120"/>
  <c r="I115"/>
  <c r="I110"/>
  <c r="I105"/>
  <c r="I100"/>
  <c r="I60"/>
  <c r="I55"/>
  <c r="I45"/>
  <c r="I40"/>
  <c r="I37"/>
  <c r="I34" s="1"/>
  <c r="I24"/>
  <c r="I17"/>
  <c r="I14" s="1"/>
  <c r="J205"/>
  <c r="J200"/>
  <c r="J195"/>
  <c r="J193"/>
  <c r="J190" s="1"/>
  <c r="J160"/>
  <c r="J155"/>
  <c r="J150"/>
  <c r="J145"/>
  <c r="J140"/>
  <c r="J135"/>
  <c r="J130"/>
  <c r="J125"/>
  <c r="J120"/>
  <c r="J115"/>
  <c r="J110"/>
  <c r="J105"/>
  <c r="J100"/>
  <c r="J60"/>
  <c r="J40"/>
  <c r="J24"/>
  <c r="J17"/>
  <c r="J14" s="1"/>
  <c r="H192" i="55"/>
  <c r="H154"/>
  <c r="I154"/>
  <c r="J154"/>
  <c r="J99"/>
  <c r="I99"/>
  <c r="J18"/>
  <c r="I18"/>
  <c r="J17"/>
  <c r="I17"/>
  <c r="J16"/>
  <c r="I16"/>
  <c r="J15"/>
  <c r="J9" s="1"/>
  <c r="I15"/>
  <c r="I9" s="1"/>
  <c r="H16"/>
  <c r="H17"/>
  <c r="H18"/>
  <c r="H15"/>
  <c r="H9" s="1"/>
  <c r="J204"/>
  <c r="I204"/>
  <c r="J199"/>
  <c r="I199"/>
  <c r="J164"/>
  <c r="I164"/>
  <c r="I159"/>
  <c r="J149"/>
  <c r="I149"/>
  <c r="H149"/>
  <c r="J139"/>
  <c r="I139"/>
  <c r="J134"/>
  <c r="I134"/>
  <c r="J129"/>
  <c r="I129"/>
  <c r="J124"/>
  <c r="I124"/>
  <c r="J119"/>
  <c r="I119"/>
  <c r="J114"/>
  <c r="I114"/>
  <c r="J109"/>
  <c r="I109"/>
  <c r="J104"/>
  <c r="I104"/>
  <c r="J59"/>
  <c r="I59"/>
  <c r="J54"/>
  <c r="I54"/>
  <c r="J49"/>
  <c r="I49"/>
  <c r="J44"/>
  <c r="I44"/>
  <c r="J29"/>
  <c r="I29"/>
  <c r="J19"/>
  <c r="I19"/>
  <c r="H19"/>
  <c r="J24"/>
  <c r="I24"/>
  <c r="H204"/>
  <c r="H199"/>
  <c r="H164"/>
  <c r="H159"/>
  <c r="H139"/>
  <c r="H134"/>
  <c r="H129"/>
  <c r="H124"/>
  <c r="H119"/>
  <c r="H114"/>
  <c r="H109"/>
  <c r="H104"/>
  <c r="H59"/>
  <c r="H54"/>
  <c r="H49"/>
  <c r="H44"/>
  <c r="H39"/>
  <c r="H29"/>
  <c r="H24"/>
  <c r="H120" i="44"/>
  <c r="H99" i="55"/>
  <c r="G99" i="44"/>
  <c r="G13" s="1"/>
  <c r="F193"/>
  <c r="F190" s="1"/>
  <c r="G193"/>
  <c r="G190" s="1"/>
  <c r="H193"/>
  <c r="H190" s="1"/>
  <c r="E193"/>
  <c r="E190" s="1"/>
  <c r="F37"/>
  <c r="G37"/>
  <c r="G34" s="1"/>
  <c r="H37"/>
  <c r="H34" s="1"/>
  <c r="E37"/>
  <c r="F17"/>
  <c r="F14" s="1"/>
  <c r="G17"/>
  <c r="H17"/>
  <c r="H14" s="1"/>
  <c r="E17"/>
  <c r="E14" s="1"/>
  <c r="F205"/>
  <c r="G205"/>
  <c r="H205"/>
  <c r="E205"/>
  <c r="F200"/>
  <c r="H200"/>
  <c r="E200"/>
  <c r="F195"/>
  <c r="G195"/>
  <c r="H195"/>
  <c r="E195"/>
  <c r="F160"/>
  <c r="G160"/>
  <c r="H160"/>
  <c r="E160"/>
  <c r="F155"/>
  <c r="G155"/>
  <c r="H155"/>
  <c r="E155"/>
  <c r="F150"/>
  <c r="G150"/>
  <c r="H150"/>
  <c r="E150"/>
  <c r="F145"/>
  <c r="G145"/>
  <c r="H145"/>
  <c r="E145"/>
  <c r="F140"/>
  <c r="G140"/>
  <c r="H140"/>
  <c r="E140"/>
  <c r="F135"/>
  <c r="G135"/>
  <c r="H135"/>
  <c r="E135"/>
  <c r="F130"/>
  <c r="G130"/>
  <c r="H130"/>
  <c r="E130"/>
  <c r="F125"/>
  <c r="G125"/>
  <c r="H125"/>
  <c r="E125"/>
  <c r="F120"/>
  <c r="G120"/>
  <c r="E120"/>
  <c r="F115"/>
  <c r="G115"/>
  <c r="H115"/>
  <c r="E115"/>
  <c r="F110"/>
  <c r="G110"/>
  <c r="H110"/>
  <c r="E110"/>
  <c r="F105"/>
  <c r="G105"/>
  <c r="H105"/>
  <c r="E105"/>
  <c r="F100"/>
  <c r="G100"/>
  <c r="H100"/>
  <c r="E100"/>
  <c r="F60"/>
  <c r="G60"/>
  <c r="H60"/>
  <c r="E60"/>
  <c r="F55"/>
  <c r="G55"/>
  <c r="H55"/>
  <c r="E55"/>
  <c r="F45"/>
  <c r="G45"/>
  <c r="H45"/>
  <c r="E45"/>
  <c r="F40"/>
  <c r="G40"/>
  <c r="H40"/>
  <c r="E40"/>
  <c r="F24"/>
  <c r="G24"/>
  <c r="H24"/>
  <c r="E24"/>
  <c r="F19"/>
  <c r="G19"/>
  <c r="H19"/>
  <c r="E19"/>
  <c r="G14"/>
  <c r="I94" i="55"/>
  <c r="I12" i="44" l="1"/>
  <c r="I9" s="1"/>
  <c r="H10" i="55"/>
  <c r="I12"/>
  <c r="H12"/>
  <c r="I189"/>
  <c r="I10"/>
  <c r="J11"/>
  <c r="I11"/>
  <c r="H11"/>
  <c r="J14"/>
  <c r="J12"/>
  <c r="J10"/>
  <c r="H189"/>
  <c r="J189"/>
  <c r="H94"/>
  <c r="E12" i="44"/>
  <c r="E9" s="1"/>
  <c r="H12"/>
  <c r="H9" s="1"/>
  <c r="F12"/>
  <c r="F9" s="1"/>
  <c r="G12"/>
  <c r="G9" s="1"/>
  <c r="G95"/>
  <c r="H14" i="55"/>
  <c r="E34" i="44"/>
  <c r="H34" i="55"/>
  <c r="I14"/>
  <c r="J12" i="44"/>
  <c r="J9" s="1"/>
  <c r="K12"/>
  <c r="K9" s="1"/>
  <c r="F34"/>
  <c r="L12"/>
  <c r="L9" s="1"/>
  <c r="I8" i="55" l="1"/>
  <c r="J8"/>
  <c r="H8"/>
  <c r="J94"/>
</calcChain>
</file>

<file path=xl/sharedStrings.xml><?xml version="1.0" encoding="utf-8"?>
<sst xmlns="http://schemas.openxmlformats.org/spreadsheetml/2006/main" count="1913" uniqueCount="431">
  <si>
    <t>Наименование муниципальной программы, подпрограммы,  основного мероприятия, мероприятия</t>
  </si>
  <si>
    <t>Исполнитель мероприятия (орган местного самоуправления Аннинского муниципального района, иной главный распорядитель средств местного бюджета), Ф.И.О., должность исполнителя)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</si>
  <si>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</si>
  <si>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 муниципальной программы Аннинского муниципального района</t>
  </si>
  <si>
    <r>
      <t>1</t>
    </r>
    <r>
      <rPr>
        <sz val="11"/>
        <rFont val="Times New Roman"/>
        <family val="1"/>
        <charset val="204"/>
      </rPr>
      <t xml:space="preserve"> Предусмотрено решением совета народных депутатов Аннинского муниципального района в бюджете на конец отчетного периода.</t>
    </r>
  </si>
  <si>
    <t>предусмотрено решением совета народных депутатов Аннинского муниципального района о бюджете в отчетном году</t>
  </si>
  <si>
    <t xml:space="preserve">Расходы местного бюджета за отчетный период,  тыс. руб. </t>
  </si>
  <si>
    <t>районный бюджет</t>
  </si>
  <si>
    <t>Наименование ответственного исполнителя, исполнителя - главного распорядителя средств районного бюджета (далее - ГРБС)</t>
  </si>
  <si>
    <t>Расходы районного бюджета по годам реализации муниципальной программы, тыс. руб.</t>
  </si>
  <si>
    <t xml:space="preserve">Расходы районного бюджета за отчетный год, 
тыс. руб. </t>
  </si>
  <si>
    <t>Наименование ответственного исполнителя, исполнителя -главного распорядителя средств районного бюджета (далее - ГРБС)</t>
  </si>
  <si>
    <t>2014
(первый год реализации)</t>
  </si>
  <si>
    <t>Подпрограмма 1</t>
  </si>
  <si>
    <t>Развитие и обеспечение доступности</t>
  </si>
  <si>
    <t>дошкольного образования</t>
  </si>
  <si>
    <t>Развитие инфраструктуры доступности</t>
  </si>
  <si>
    <t>качественного дошкольного</t>
  </si>
  <si>
    <t>образования</t>
  </si>
  <si>
    <t>Основные мероприятия 1.2</t>
  </si>
  <si>
    <t>Основное 
мероприятие 1.3</t>
  </si>
  <si>
    <t xml:space="preserve">Подпрограмма 2 </t>
  </si>
  <si>
    <t>Развитие общего образования</t>
  </si>
  <si>
    <t>Основные мероприятия 2.1</t>
  </si>
  <si>
    <t>Обеспечение доступности качественного общего образования, обеспечение транспортной доступности</t>
  </si>
  <si>
    <t>Основные мероприятия 2.2</t>
  </si>
  <si>
    <t xml:space="preserve">Обеспечение деятельности  образовательных учреждений </t>
  </si>
  <si>
    <t xml:space="preserve">Основное 
мероприятие 2.3 </t>
  </si>
  <si>
    <t xml:space="preserve">Основное 
мероприятие 2.4 </t>
  </si>
  <si>
    <t>Развитие кадрового потенциала системы общего образования</t>
  </si>
  <si>
    <t>Программа 3</t>
  </si>
  <si>
    <t>Развитие системы воспитания, дополнительного образования, вовлечение молодежи в социальную практику и социальная защита детей.</t>
  </si>
  <si>
    <t xml:space="preserve">Основное 
мероприятие 3.1 </t>
  </si>
  <si>
    <t>Обеспечение деятельности учреждений дополнительного образования</t>
  </si>
  <si>
    <t xml:space="preserve">Основное 
мероприятие 3.2 </t>
  </si>
  <si>
    <t>Развитие кадрового потенциала системы дополнительного образования детей</t>
  </si>
  <si>
    <t xml:space="preserve">Основное 
мероприятие 3.3 </t>
  </si>
  <si>
    <t>Вовлечение молодёжи в социальную практику, мероприятия связанные с вовлечением молодёжи в социальную практику</t>
  </si>
  <si>
    <t xml:space="preserve">Основное 
мероприятие 3.4 </t>
  </si>
  <si>
    <t>Мероприятия по организации летней оздоровительной компании</t>
  </si>
  <si>
    <t xml:space="preserve">Основное 
мероприятие 3.5 </t>
  </si>
  <si>
    <t>Мероприятия по организации деятельности центра трудовой адаптации детей и подростков</t>
  </si>
  <si>
    <t>Основное 
мероприятие 3.6</t>
  </si>
  <si>
    <t>Обеспечение выплат единовременного пособия при всех формах устройства детей, лишенных родительского попечения, в семью</t>
  </si>
  <si>
    <t xml:space="preserve">Основное 
мероприятие 3.7 </t>
  </si>
  <si>
    <t xml:space="preserve">Обеспечение выплат приемной семье на содержание подопечных детей </t>
  </si>
  <si>
    <t xml:space="preserve">Основное 
мероприятие 3.8 </t>
  </si>
  <si>
    <t xml:space="preserve">Основное 
мероприятие 3.9 </t>
  </si>
  <si>
    <t xml:space="preserve">Основное 
мероприятие 3.10 </t>
  </si>
  <si>
    <t xml:space="preserve">Основное 
мероприятие 3.11 </t>
  </si>
  <si>
    <t xml:space="preserve">Основное 
мероприятие 3.12 </t>
  </si>
  <si>
    <t xml:space="preserve">Основное 
мероприятие 3.13 </t>
  </si>
  <si>
    <t>Мероприятия по допризывной подготовке молодёжи</t>
  </si>
  <si>
    <t xml:space="preserve">Основное 
мероприятие 3.14 </t>
  </si>
  <si>
    <t>Программа 4</t>
  </si>
  <si>
    <t>Обеспечение деятельности отдела образования, опеки и попечительства и подведомственных учреждений</t>
  </si>
  <si>
    <t>Основное 
мероприятие  4.1</t>
  </si>
  <si>
    <t>Основное 
мероприятие  4.2</t>
  </si>
  <si>
    <t>Основное 
мероприятие  4.3</t>
  </si>
  <si>
    <t>Отдел образования, опеки и попечительства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</si>
  <si>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</si>
  <si>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Отдел образования, опеки и попечительства администрации Аннинского муниципального района</t>
  </si>
  <si>
    <t>нет</t>
  </si>
  <si>
    <t>Развитие и обеспечение доступности дошкольного образования</t>
  </si>
  <si>
    <t xml:space="preserve">Развитие инфраструктуры доступности качественного дошкольного образования </t>
  </si>
  <si>
    <t>Обеспечение деятельности дошкольных образовательных учреждений</t>
  </si>
  <si>
    <t>Основное мероприятие 1.3</t>
  </si>
  <si>
    <t>Подпрограмма 2</t>
  </si>
  <si>
    <t>Основное мероприятие  2.1</t>
  </si>
  <si>
    <t>Основное мероприятие  2.2</t>
  </si>
  <si>
    <t>Обеспечение деятельности образовательных учреждений</t>
  </si>
  <si>
    <t>Подпрограмма 3</t>
  </si>
  <si>
    <t>Развитие системы воспитания, дополнительного образования, вовлечения молодёжи в социальную практику и социальная защита детей.</t>
  </si>
  <si>
    <t>Основное мероприятие 3.1</t>
  </si>
  <si>
    <t>Основное мероприятие 3.2</t>
  </si>
  <si>
    <t>Основное мероприятие 3.3</t>
  </si>
  <si>
    <t>Вовлечение молодежи в социальную практику, мероприятия связанные с вовлечением молодёжи в социальную практику</t>
  </si>
  <si>
    <t>Основное мероприятие 3.4</t>
  </si>
  <si>
    <t>Мероприятия по организации летней оздоровительной кампании.</t>
  </si>
  <si>
    <t>Основное мероприятие 3.5</t>
  </si>
  <si>
    <t>Основное мероприятие 3.12</t>
  </si>
  <si>
    <t xml:space="preserve">Мероприятия по допризывной подготовке молодёжи </t>
  </si>
  <si>
    <t>Основное мероприятие  4.1</t>
  </si>
  <si>
    <t>Основное мероприятие  4.2</t>
  </si>
  <si>
    <t>Основное мероприятие  4.3</t>
  </si>
  <si>
    <t>местный бюджет</t>
  </si>
  <si>
    <t>РзПр</t>
  </si>
  <si>
    <t>0701</t>
  </si>
  <si>
    <t>всего,  в том числе</t>
  </si>
  <si>
    <t>924</t>
  </si>
  <si>
    <t>средства юр. и физ.лиц</t>
  </si>
  <si>
    <t>в том числе</t>
  </si>
  <si>
    <t>Развитие инфроструктуры доступности качественного дошкольного образования</t>
  </si>
  <si>
    <t>0702</t>
  </si>
  <si>
    <t>Основное мероприятие 2.3</t>
  </si>
  <si>
    <t>Основное мероприятие 2.4</t>
  </si>
  <si>
    <t>Основное мероприятие  3.1</t>
  </si>
  <si>
    <t>Основное мероприятие  3.2</t>
  </si>
  <si>
    <t>Основное мероприятие  3.3</t>
  </si>
  <si>
    <t>0707</t>
  </si>
  <si>
    <t>Основное мероприятие  3.4</t>
  </si>
  <si>
    <t>Мероприятия по организации летней оздоровительной компании.</t>
  </si>
  <si>
    <t>Основное мероприятие  3.5</t>
  </si>
  <si>
    <t>0412</t>
  </si>
  <si>
    <t>Основное мероприятие  3.6</t>
  </si>
  <si>
    <t>Основное мероприятие  3.7</t>
  </si>
  <si>
    <t>Обеспечение выплат  семьям опекунов на содержание подопечных детей (0237820)</t>
  </si>
  <si>
    <t>1004</t>
  </si>
  <si>
    <t>Основное мероприятие  3.8</t>
  </si>
  <si>
    <t>Основное мероприятие  3.9</t>
  </si>
  <si>
    <t>Обеспечение выплат приемной семье на содержание подопечных детей</t>
  </si>
  <si>
    <t>Основное мероприятие  3.10</t>
  </si>
  <si>
    <t>Основное мероприятие  3.11</t>
  </si>
  <si>
    <t>Выплата единовременного пособия при устройстве в семью ребенка-инвалида или ребенка, достигшего возраста 10 лет, а также при одновременной передаче на воспитание в семью ребенка вместе с его братьями (сестрами)</t>
  </si>
  <si>
    <t>Основное мероприятие  3.12</t>
  </si>
  <si>
    <t>Основное мероприятие  3.13</t>
  </si>
  <si>
    <t>0113</t>
  </si>
  <si>
    <t>Основное мероприятие  3.14</t>
  </si>
  <si>
    <t>Подпрограмма 4</t>
  </si>
  <si>
    <t>0709</t>
  </si>
  <si>
    <t>Муниципальная программа</t>
  </si>
  <si>
    <t>федеральный бюджет</t>
  </si>
  <si>
    <t>в том числе:</t>
  </si>
  <si>
    <t>Ф.И.О.</t>
  </si>
  <si>
    <t>подпись</t>
  </si>
  <si>
    <t>Главный бухгалтер</t>
  </si>
  <si>
    <t>МП</t>
  </si>
  <si>
    <t>Руководитель</t>
  </si>
  <si>
    <t>всего</t>
  </si>
  <si>
    <t>№ п/п</t>
  </si>
  <si>
    <t>…..</t>
  </si>
  <si>
    <t>Основное мероприятие 1.1</t>
  </si>
  <si>
    <t>Основное мероприятие 1.2</t>
  </si>
  <si>
    <t>Основное мероприятие 2.1</t>
  </si>
  <si>
    <t>Статус</t>
  </si>
  <si>
    <t>ГРБС</t>
  </si>
  <si>
    <t>ЦСР</t>
  </si>
  <si>
    <t>ВР</t>
  </si>
  <si>
    <t>областной бюджет</t>
  </si>
  <si>
    <t>юридические лица</t>
  </si>
  <si>
    <t>всего, в том числе:</t>
  </si>
  <si>
    <t>и т. д.</t>
  </si>
  <si>
    <t>Код бюджетной классификации</t>
  </si>
  <si>
    <t>Таблица 11</t>
  </si>
  <si>
    <t>Таблица 12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</si>
  <si>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  </r>
  </si>
  <si>
    <t>Плановый срок</t>
  </si>
  <si>
    <t>Фактический срок</t>
  </si>
  <si>
    <t xml:space="preserve">запланированные </t>
  </si>
  <si>
    <t>достигнутые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</si>
  <si>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</si>
  <si>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</si>
  <si>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кассовое исполнение на отчетную дату</t>
  </si>
  <si>
    <t xml:space="preserve">федеральный бюджет </t>
  </si>
  <si>
    <t>физические лица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</si>
  <si>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</si>
  <si>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кассовый план  на отчетную 
дату </t>
  </si>
  <si>
    <t>Таблица 9</t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</si>
  <si>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</si>
  <si>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</si>
  <si>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Результаты реализации мероприятий </t>
  </si>
  <si>
    <t>Таблица 3</t>
  </si>
  <si>
    <t>лимит на  год</t>
  </si>
  <si>
    <t>фактическое финансирование</t>
  </si>
  <si>
    <t xml:space="preserve">Расходы за отчетный период,  тыс. руб. </t>
  </si>
  <si>
    <t>Основное мероприятие 2.2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</si>
  <si>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</si>
  <si>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кассовый план  на отчетную дату</t>
  </si>
  <si>
    <t>МУНИЦИПАЛЬНАЯ ПРОГРАММА</t>
  </si>
  <si>
    <t xml:space="preserve">Наименование муниципальной программы, подпрограммы, основного мероприятия </t>
  </si>
  <si>
    <t>2015
(второй год реализации)</t>
  </si>
  <si>
    <t xml:space="preserve">2016
(третий год реализации) </t>
  </si>
  <si>
    <t>2017   (четвертый год реализации)</t>
  </si>
  <si>
    <t>в том числе по ГРБС:  924</t>
  </si>
  <si>
    <t>отдел образования, опеки и попечительства</t>
  </si>
  <si>
    <t>Обеспечение деятельности дошкольных образовательных учреждений , повышение качества дошкольного образования</t>
  </si>
  <si>
    <t>Создание условий  введения ФГОС ДО</t>
  </si>
  <si>
    <t>Обеспечение доступности качественного общего образования,  транспортной доступности</t>
  </si>
  <si>
    <t>Обеспечение государственных гарантий  на получение  бесплатного общего образования</t>
  </si>
  <si>
    <t>Совершенствование организации школьного питания</t>
  </si>
  <si>
    <t xml:space="preserve">Основное 
мероприятие 2.5 </t>
  </si>
  <si>
    <t xml:space="preserve">Обеспечение выплат  семьям опекунов на содержание подопечных детей </t>
  </si>
  <si>
    <t xml:space="preserve"> Обеспечение выплаты вознаграждения, причитающегося приемному родителю</t>
  </si>
  <si>
    <t>Обеспечение выплаты единовременного пособия при передаче ребенка  в семью</t>
  </si>
  <si>
    <t>Обеспечение выплат единовременного пособия при устройстве в семью ребенка-инвалида или ребенка, достигшего 10 лет, а так же при одновременной передаче на воспитание в семью ребенка вместе с его братьями (сестрами)</t>
  </si>
  <si>
    <t>Обеспечение выполнения переданных полномочий по организации и осуществлению деятельности по опеке и попечительству</t>
  </si>
  <si>
    <t>Обеспечение выплаты компенсации части родительской платы за присмотр и уход за детьми в дошкольных образовательных учреждениях</t>
  </si>
  <si>
    <t>Обеспечение развития инфроструктуры и организационно-экономических механизмов, обеспечивающих максимально равную доступность услуг общего и дополнительного образования Аннинского муниципального района</t>
  </si>
  <si>
    <t>Финансовое обеспечение функций аппарата управления отдела образования, опеки и попечительства администрации Аннинского муниципального района и прочих учреждений образования, подведомственных отделу образования, опеки и попечительства</t>
  </si>
  <si>
    <t>Развитие кадрового потенциала прочих учреждений подведомственных отделу образования, опеки и попечительства</t>
  </si>
  <si>
    <t>Обеспечение деятельности дошкольных образовательных учреждений, повышение качества дошкольного образования</t>
  </si>
  <si>
    <t xml:space="preserve">Создание условий по введению ФГОС ДО </t>
  </si>
  <si>
    <t>Основное мероприятие  2.3</t>
  </si>
  <si>
    <t>Обеспечение государственных гарантий на получение бесплатного общего образования</t>
  </si>
  <si>
    <t>Основное мероприятие  2.4</t>
  </si>
  <si>
    <t>Основное мероприятие  2.5</t>
  </si>
  <si>
    <t>Основное мероприятие 3.6</t>
  </si>
  <si>
    <t>Обеспечение выплат единовременного пособия при всех формах устройства детей, лишенных родительского попечения</t>
  </si>
  <si>
    <t>Основное мероприятие 3.7</t>
  </si>
  <si>
    <t>Обеспечение выплат семьям опекунов на содержание подопечных детей</t>
  </si>
  <si>
    <t>Основное мероприятие 3.8</t>
  </si>
  <si>
    <t>Обеспечение выплат приёмной семье на содержание подопечных детей</t>
  </si>
  <si>
    <t>Основное мероприятие 3.9</t>
  </si>
  <si>
    <t>обеспечение выплат вознаграждения, причитающегося приемному родителю</t>
  </si>
  <si>
    <t>Основное мероприятие 3.10</t>
  </si>
  <si>
    <t>Обеспечение выплаты единовременного пособия при передачи ребенка в семью</t>
  </si>
  <si>
    <t>Основное мероприятие 3.11</t>
  </si>
  <si>
    <t>Обеспечение выплат единовременного пособия при устройстве в семью ребенка инвалида или ребенка достигшего 10 лет, а так же при одновременной передачи на воспитание в семью ребенка вместе с его братьями, сестрами</t>
  </si>
  <si>
    <t>Основное мероприятие 3.13</t>
  </si>
  <si>
    <t>Основное мероприятие 3.14</t>
  </si>
  <si>
    <t>Обеспечение выполнения переданных полномочий по организации и осуществлению деятельности по опеки и попечительству</t>
  </si>
  <si>
    <t>Обеспечение выплат компенсации части родительской платы за присмотр и уход за детьми в дошкольных образовательных организациях</t>
  </si>
  <si>
    <t>Обеспечение развития инфраструктуры и организационно-экономических механизмов, обеспечивающих максимально равную доступность услуг общего и дополнительного образования Аннинского муниципального района</t>
  </si>
  <si>
    <t>Финансовое обеспечение фунции аппарата управления отдела образования, опеки и попечительства администрации Аннинского муниципального района и прочих учреждений образования, подведомственных отделу образования, опеки и попечительства</t>
  </si>
  <si>
    <t>Основное мероприятие 2.5</t>
  </si>
  <si>
    <t>Таблица 10</t>
  </si>
  <si>
    <t>Наименование показателя (индикатора)</t>
  </si>
  <si>
    <t>Ед. измерения</t>
  </si>
  <si>
    <t>Значения показателей (индикаторов) муниципальной программы, подпрограммы, основного мероприятия</t>
  </si>
  <si>
    <t>Обоснование отклонений значений показателя (индикатора) на конец отчетного года (при наличии)</t>
  </si>
  <si>
    <t>отчетный год</t>
  </si>
  <si>
    <t>1.1</t>
  </si>
  <si>
    <t>Равитие инфраструктуры доступности качественного дошкольного образования</t>
  </si>
  <si>
    <t>Ед.</t>
  </si>
  <si>
    <t>1.2</t>
  </si>
  <si>
    <t>1.3</t>
  </si>
  <si>
    <t>Создание условий по введению ФГОС ДО</t>
  </si>
  <si>
    <t>2               Развитие общего образования</t>
  </si>
  <si>
    <t>2.1</t>
  </si>
  <si>
    <t>2.2</t>
  </si>
  <si>
    <t>2.3</t>
  </si>
  <si>
    <t>показатель выполнен</t>
  </si>
  <si>
    <t>2.4</t>
  </si>
  <si>
    <t>2.5</t>
  </si>
  <si>
    <t>3                   Развитие системы воспитания, дополнительного образования, вовлечение молодёжи в социальную практику и социальная защита детей</t>
  </si>
  <si>
    <t>3.1</t>
  </si>
  <si>
    <t>Чел.</t>
  </si>
  <si>
    <t>3.2</t>
  </si>
  <si>
    <t>3.3</t>
  </si>
  <si>
    <t>Вовлечение молодежи в социальную практику, мероприятия связанные с вовлечением молодежи в социальную практику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</si>
  <si>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</si>
  <si>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</si>
  <si>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</si>
  <si>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</si>
  <si>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</si>
  <si>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</si>
  <si>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</si>
  <si>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</si>
  <si>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</si>
  <si>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Мероприятия по допризывной подготовке молодежи</t>
  </si>
  <si>
    <t>3.13</t>
  </si>
  <si>
    <t>Выполнение переданных полномочий по организации и осуществлению деятельности по опеке и попечительству</t>
  </si>
  <si>
    <t>3.14</t>
  </si>
  <si>
    <t xml:space="preserve">  4                        Обеспечение деятельности отдела образования, опеки и попечительства и подведомственных учреждений</t>
  </si>
  <si>
    <t>4.1</t>
  </si>
  <si>
    <t>4.2.</t>
  </si>
  <si>
    <t>Финансовое обеспечение функции аппарата управления отдела образования, опеки и попечительства администрации Аннинского муниципального района и прочих учреждений образования, подведомственных отделу образования, опеки и попечительства</t>
  </si>
  <si>
    <t>4.3</t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</si>
  <si>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</si>
  <si>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2018   (пятый год реализации)</t>
  </si>
  <si>
    <t>0230380310</t>
  </si>
  <si>
    <t>02304S8320</t>
  </si>
  <si>
    <t>0230581400</t>
  </si>
  <si>
    <t>0230652600</t>
  </si>
  <si>
    <t>0230778200</t>
  </si>
  <si>
    <t>0230878180</t>
  </si>
  <si>
    <t>0230978190</t>
  </si>
  <si>
    <t>0231178220</t>
  </si>
  <si>
    <t>0231288340</t>
  </si>
  <si>
    <t>0231478150</t>
  </si>
  <si>
    <t>0240200590</t>
  </si>
  <si>
    <t>0240380230</t>
  </si>
  <si>
    <t>0220478120</t>
  </si>
  <si>
    <t>0220480230</t>
  </si>
  <si>
    <t>0220378120</t>
  </si>
  <si>
    <t>0220200590</t>
  </si>
  <si>
    <t>0210100590</t>
  </si>
  <si>
    <t>0230100590</t>
  </si>
  <si>
    <t>0210378290</t>
  </si>
  <si>
    <t xml:space="preserve">показатель выполнен </t>
  </si>
  <si>
    <t>Созданы условия, отвечающие требованиям безопасности обучающихся</t>
  </si>
  <si>
    <t>развита модель молодежного самоуправления и сасоорганизации в ученических, трудовых коллективах</t>
  </si>
  <si>
    <t xml:space="preserve">созданы финансово-экономические, организационные и прововые механизмы, обеспечивающие стабилизацию и развитие системы оздоровления, отдыха и занятости детей и подростков </t>
  </si>
  <si>
    <t>поддержка детей- сирот и детей оставшихся без попечения родителей  15 ед.</t>
  </si>
  <si>
    <t xml:space="preserve">организовано финансирование специалистов, осуществляющих координацию деятельности опеки и попечительства в районе </t>
  </si>
  <si>
    <t xml:space="preserve">формирование у юношей первичных знаний, умений и навыков, необходимых для службы в ВС РФ,воспитание патриотизма  </t>
  </si>
  <si>
    <t xml:space="preserve">формирование у юношей первичных знаний, умений и навыков, необходимых для службы в ВС РФ,воспитание патриотизма </t>
  </si>
  <si>
    <t xml:space="preserve">выполнено задание по оказанию муниципальных услуг по реализации образовательных программ всех уровней образовательных учреждений </t>
  </si>
  <si>
    <t xml:space="preserve">проведены экспертные оценки деятельности педагогов в рамках аттестации педагогических работников муниципальных учреждений </t>
  </si>
  <si>
    <t>проведение курсов повышения квалификации работников</t>
  </si>
  <si>
    <t xml:space="preserve">разработаны и внедрены инновационные механизмы обеспечения высокого качества дошкольного образования </t>
  </si>
  <si>
    <t xml:space="preserve">сформирован механизм обеспечения доступности качественных образовательных услуг общего образования детям с ограниченными возможностями здоровья,организацию их психолого-педагогического сопровождения, внедрение современных моделей и технологий </t>
  </si>
  <si>
    <t xml:space="preserve">создана открытая система информирования граждан о качестве общего образования,внедрение новых финансово-экономических и организационно-управленческих механизмов </t>
  </si>
  <si>
    <t xml:space="preserve">созданы условия для 100% охвата двухразовым горячим питанием </t>
  </si>
  <si>
    <t xml:space="preserve">Обеспечение выплаты вознаграждения, причитающегося приемному родителю </t>
  </si>
  <si>
    <t>Обеспечение выплаты единовременного пособия при передаче ребенка на воспитание в семью</t>
  </si>
  <si>
    <t>Обеспечение выплат единовременного пособия при устройстве в семью ребенка-инвалида или ребенка, достигшего возраста 10 лет, а также при одновременной передаче на воспитание в семью ребенка вместе с его братьями (сестрами)</t>
  </si>
  <si>
    <t>Обеспечение  выполнения переданных полномочий по организации и осуществлению деятельности по опеке и попечительству</t>
  </si>
  <si>
    <t>2019   (шестой год реализации)</t>
  </si>
  <si>
    <t>обеспечена транспортная доступность к общеобразовательным учреждениям для обучающихся независимо от места их проживания (14 ед.транспорта)</t>
  </si>
  <si>
    <t xml:space="preserve"> родители принявшие детей на воспитание в семье (7 семей)</t>
  </si>
  <si>
    <t>Обеспечение выплаты вознаграждения, причитающегося приемному родителю</t>
  </si>
  <si>
    <t>Обеспечение  выплат единовременного пособия при устройстве в семью ребенка инвалида или ребенка, достигшего возраста 10 лет, а также при одновременной передаче на воспитание в семью ребенка вместе с его братьями (сестрами)</t>
  </si>
  <si>
    <t>Обеспечение выплаты единовременного пособия при передаче ребенка в семью</t>
  </si>
  <si>
    <t>Основное 
мероприятие 2.6</t>
  </si>
  <si>
    <t xml:space="preserve">Основное 
мероприятие 3.15 </t>
  </si>
  <si>
    <t>Мероприятия в сфере осуществления отдельных государственных полномочий по осуществлению деятельности по профилактике безнадзорности и правонарушений несовершеннолетних</t>
  </si>
  <si>
    <t xml:space="preserve">Основное 
мероприятие 3.16 </t>
  </si>
  <si>
    <t>Введение механизма персонифицированного финансирования в системе  дополнительного образования детей</t>
  </si>
  <si>
    <t xml:space="preserve">Основное 
мероприятие 3.17 </t>
  </si>
  <si>
    <t>2020   (седьмой год реализации)</t>
  </si>
  <si>
    <t>Основное мероприятие  2.6</t>
  </si>
  <si>
    <t>Основное мероприятие 3.15</t>
  </si>
  <si>
    <t>Основное мероприятие 3.16</t>
  </si>
  <si>
    <t>Основное мероприятие 3.17</t>
  </si>
  <si>
    <t>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</si>
  <si>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Основное мероприятие 2.6</t>
  </si>
  <si>
    <t>Основное мероприятие  3.15</t>
  </si>
  <si>
    <t>Основное мероприятие  3.16</t>
  </si>
  <si>
    <t>Основное мероприятие  3.17</t>
  </si>
  <si>
    <t>0220100590</t>
  </si>
  <si>
    <t>0231378392</t>
  </si>
  <si>
    <t>0231578391</t>
  </si>
  <si>
    <t>022Е151690</t>
  </si>
  <si>
    <t>0220500590</t>
  </si>
  <si>
    <t>02205S8130</t>
  </si>
  <si>
    <t>0703</t>
  </si>
  <si>
    <t>023А155190</t>
  </si>
  <si>
    <t>2021   (восьмой год реализации)</t>
  </si>
  <si>
    <t>Основное мероприятие 2.7</t>
  </si>
  <si>
    <t>Основное мероприятие 2.8</t>
  </si>
  <si>
    <t>Основное мероприятие 2.9</t>
  </si>
  <si>
    <t>Основное мероприятие 2.10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</si>
  <si>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</si>
  <si>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«Организация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организациях».</t>
  </si>
  <si>
    <t>«Обеспечение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субъектов Российской Федерации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 программы».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</si>
  <si>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</si>
  <si>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Основное мероприятие  3.18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</si>
  <si>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</si>
  <si>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022Е452100</t>
  </si>
  <si>
    <t>02205L3040</t>
  </si>
  <si>
    <t>0220353030</t>
  </si>
  <si>
    <t>02 2 Е2 50970</t>
  </si>
  <si>
    <t>022Е254910</t>
  </si>
  <si>
    <t>Основное мероприятие  2.7</t>
  </si>
  <si>
    <t>Основное мероприятие  2.8</t>
  </si>
  <si>
    <t>Основное мероприятие  2.9</t>
  </si>
  <si>
    <t>Основное мероприятие  2.10</t>
  </si>
  <si>
    <t>Основное мероприятие 3.18</t>
  </si>
  <si>
    <t>Основное 
мероприятие 2.7</t>
  </si>
  <si>
    <t>Основное 
мероприятие 2.8</t>
  </si>
  <si>
    <t>Основное 
мероприятие 2.9</t>
  </si>
  <si>
    <t>Основное 
мероприятие 2.10</t>
  </si>
  <si>
    <t>Основное 
мероприятие 3.18</t>
  </si>
  <si>
    <t xml:space="preserve">                                  Муниципальная программа           " Развитие образования   на 2014 - 2023 годы"</t>
  </si>
  <si>
    <t>2.6</t>
  </si>
  <si>
    <t>2.7</t>
  </si>
  <si>
    <t>2.8</t>
  </si>
  <si>
    <t>2.9</t>
  </si>
  <si>
    <t>2.10</t>
  </si>
  <si>
    <t>100% обучающихся 1-4 классов обеспечены бесплатным горячим питанием.</t>
  </si>
  <si>
    <t>100% педагогических работников общеобразовательных учреждений получили денежное вознаграждение за классное руководство.</t>
  </si>
  <si>
    <t>3.15</t>
  </si>
  <si>
    <t>3.16</t>
  </si>
  <si>
    <t>3.17</t>
  </si>
  <si>
    <t>3.18</t>
  </si>
  <si>
    <t>создание современной инфраструктуры для творческой самореализации и досуга населения.</t>
  </si>
  <si>
    <t>оказана помощь несовершеннолетним, оказавшимся в трудной жизненной ситуации и их семьям, семьям социального риска</t>
  </si>
  <si>
    <t xml:space="preserve">В 20 учреждениях  создана инфраструктура доступности дошкольного образования </t>
  </si>
  <si>
    <t>развитие материально-технического оснащения и формирование современной предметно-развивающей среды в соответствии с требованиями ФГОС ДО</t>
  </si>
  <si>
    <t>Обеспечение образовательных организаций  материально-технической базой для внедрения цифровой образовательной среды (6 общеобразовательное учреждение)</t>
  </si>
  <si>
    <t>материально-техническая база обновлена в 12 общеобразовательных учреждениях, созданы и функционируют "Точки роста"</t>
  </si>
  <si>
    <t>проведен ремонт спортивного зала и обновлена материально-техническая база  в 1 общеобразовательном  учреждении.</t>
  </si>
  <si>
    <t xml:space="preserve">заработная плата педагогов дополнительного образования составляет 100% средней зарплаты учителей общеобразовательных учреждений </t>
  </si>
  <si>
    <t>охват программами с использованием сертификатов  персонифицированного финансирования составляет  2302 чел.</t>
  </si>
  <si>
    <t>трудовую практику в общеобразовательных учреждениях проходило 125 чел</t>
  </si>
  <si>
    <t>2022   (девятый год реализации)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</si>
  <si>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</si>
  <si>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</si>
  <si>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Н.О. Корнилова</t>
  </si>
  <si>
    <t>И.А. Груздева</t>
  </si>
  <si>
    <t>02202S8100</t>
  </si>
  <si>
    <t>0230280590</t>
  </si>
  <si>
    <t>руководитель отдела образования, опеки и попечательства администрации Аннинского муниципального района</t>
  </si>
  <si>
    <t>Н.О.Корнилова</t>
  </si>
  <si>
    <t>2023   (десятый год реализации)</t>
  </si>
  <si>
    <t>"Развитие образования на 2014-2027 гг"</t>
  </si>
  <si>
    <t xml:space="preserve">Расходы районного бюджета на реализацию муниципальной программы Аннинского муниципального района" Развитие образования на  2014-2027 годы"  отчет на 01.01.2023 года </t>
  </si>
  <si>
    <t>Основное мероприятие 2.11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</si>
  <si>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</si>
  <si>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Отчет об использовании бюджетных ассигнований
 районного бюджета на реализацию муниципальной программы Аннинского муниципального района
«Развитие образования на 2014-2027 гг"   факт за 2022 год</t>
  </si>
  <si>
    <t>"Развитие образования" на 2014-2027 годы</t>
  </si>
  <si>
    <t>022ЕВ5179F</t>
  </si>
  <si>
    <t>111,119</t>
  </si>
  <si>
    <t>02301S8750 ,02301S8790</t>
  </si>
  <si>
    <t>социальная поддержка детей-сирот и детей оставшихся без попечения родителей  47 чел.</t>
  </si>
  <si>
    <t>в пенс фонд</t>
  </si>
  <si>
    <t>компенсация части родительской платы выплачена  85 чел.</t>
  </si>
  <si>
    <t>Отчет о выполнении Плана реализации муниципальной программы Аннинского муниципального района 
"Развитие образования"
по состоянию на   1  января   2023  года</t>
  </si>
  <si>
    <t>"Развитие образования" на 2014 -2027 годы</t>
  </si>
  <si>
    <t>2022 год</t>
  </si>
  <si>
    <t>Основное мероприятие  2.11</t>
  </si>
  <si>
    <t>Отдел образования, опеки и попечительства администрации Аннинского муниципального района, отдел по культуре, администрация Аннинского муниципального района</t>
  </si>
  <si>
    <r>
      <t xml:space="preserve">Информация  о расходах федерального, областного и районного бюджета, бюджетов территориальных государственных внебюджетных фондов, юридических и физических лиц на реализацию целей муниципальной программы Аннинского муниципального района Отдела образования, опеки и попечительства по состоянию на 01. 01. 2023 года    </t>
    </r>
    <r>
      <rPr>
        <b/>
        <sz val="14"/>
        <color indexed="10"/>
        <rFont val="Times New Roman"/>
        <family val="1"/>
        <charset val="204"/>
      </rPr>
      <t xml:space="preserve"> </t>
    </r>
  </si>
  <si>
    <t>Основное 
мероприятие 2.11</t>
  </si>
  <si>
    <t>2.11</t>
  </si>
  <si>
    <t>дети лишенные родительского попечения и принятые в семьи 10 чел.</t>
  </si>
  <si>
    <t>социальная поддержка детей-сирот и детей оставшихся без попечения родителей  57 чел.</t>
  </si>
  <si>
    <t>поддержка детей- сирот и детей оставшихся без попечения родителей  20 ед.</t>
  </si>
  <si>
    <t xml:space="preserve"> родители принявшие детей на воспитание в семье (8 семей)</t>
  </si>
  <si>
    <t>компенсация части родительской платы выплачена  95 чел.</t>
  </si>
  <si>
    <t xml:space="preserve">Руководитель отдела </t>
  </si>
  <si>
    <t>введены ставки советников директора по воспитанию и взаимодействию с детскими общественными объединениями в общеобразовательных организациях (5,75 шт.ед)</t>
  </si>
  <si>
    <t xml:space="preserve">В 20 учреждении  создана инфраструктура доступности дошкольного образования </t>
  </si>
  <si>
    <t>обеспечена транспортная доступность к общеобразовательным учреждениям для обучающихся независимо от места их проживания (17 ед.транспорта)</t>
  </si>
  <si>
    <t>трудовую практику в общеобразовательных учреждениях проходило 152чел</t>
  </si>
  <si>
    <t>трудовую практику в общеобразовательных учреждениях проходило 152 чел</t>
  </si>
  <si>
    <t>охват программами с использованием сертификатов  персонифицированного финансирования составляет   3288чел.</t>
  </si>
  <si>
    <t>охват программами с использованием сертификатов  персонифицированного финансирования составляет  3288 чел.</t>
  </si>
  <si>
    <t>обновлена материально-техническая база и  созданы новые места в организации дополнительного образования (500 мест)</t>
  </si>
  <si>
    <t>расширен охват детей мероприятиями дополнительного образования, введены дополнительные места для увеличения охвата детей</t>
  </si>
  <si>
    <t>увеличен охват детей мероприятиями дополнительного образования</t>
  </si>
  <si>
    <t xml:space="preserve">увеличение охвата детей программами дополнительного образования  </t>
  </si>
  <si>
    <t>Сведения
о достижении значений показателей (индикаторов) реализации муниципальной программы Аннинского муниципального района Воронежской области
"Развитие образования на 2014-2027 гг."
по состоянию на  1 января 2023 года</t>
  </si>
  <si>
    <t xml:space="preserve">2021 год, предшествующий отчетному 
</t>
  </si>
  <si>
    <t>план 2022 год</t>
  </si>
  <si>
    <t>факт  2022 год</t>
  </si>
  <si>
    <t>материально-техническая база обновлена в 7 общеобразовательных учреждениях.</t>
  </si>
  <si>
    <t>материально-техническая база обновлена в 7 общеобразовательных учреждениях, созданы и функционируют "Точки роста"</t>
  </si>
  <si>
    <t>Обеспечение образовательных организаций  материально-технической базой для внедрения цифровой образовательной среды (1 общеобразовательное учреждение)</t>
  </si>
  <si>
    <t>Обеспечение образовательных организаций  материально-технической базой для внедрения цифровой образовательной среды ( 1общеобразовательное учреждение)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</si>
</sst>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40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strike/>
      <sz val="18"/>
      <name val="Calibri"/>
      <family val="2"/>
      <charset val="204"/>
    </font>
    <font>
      <strike/>
      <sz val="14"/>
      <name val="Times New Roman"/>
      <family val="1"/>
      <charset val="204"/>
    </font>
    <font>
      <b/>
      <strike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trike/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mbria"/>
      <family val="1"/>
      <charset val="204"/>
    </font>
    <font>
      <sz val="12"/>
      <name val="Cambria"/>
      <family val="1"/>
      <charset val="204"/>
    </font>
    <font>
      <b/>
      <sz val="14"/>
      <name val="Cambria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5" fillId="0" borderId="0"/>
    <xf numFmtId="164" fontId="13" fillId="0" borderId="0" applyFont="0" applyFill="0" applyBorder="0" applyAlignment="0" applyProtection="0"/>
  </cellStyleXfs>
  <cellXfs count="388">
    <xf numFmtId="0" fontId="0" fillId="0" borderId="0" xfId="0"/>
    <xf numFmtId="0" fontId="1" fillId="0" borderId="1" xfId="0" applyFont="1" applyBorder="1" applyAlignment="1">
      <alignment horizontal="centerContinuous" vertical="center" wrapText="1"/>
    </xf>
    <xf numFmtId="0" fontId="1" fillId="0" borderId="0" xfId="0" applyFont="1"/>
    <xf numFmtId="0" fontId="0" fillId="0" borderId="2" xfId="0" applyBorder="1"/>
    <xf numFmtId="0" fontId="0" fillId="0" borderId="0" xfId="0" applyFont="1"/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/>
    <xf numFmtId="0" fontId="1" fillId="2" borderId="0" xfId="0" applyFont="1" applyFill="1" applyBorder="1" applyAlignment="1">
      <alignment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2" fillId="0" borderId="0" xfId="1" applyFont="1"/>
    <xf numFmtId="4" fontId="12" fillId="0" borderId="0" xfId="1" applyNumberFormat="1" applyFont="1"/>
    <xf numFmtId="4" fontId="5" fillId="0" borderId="1" xfId="1" applyNumberFormat="1" applyFont="1" applyFill="1" applyBorder="1" applyAlignment="1">
      <alignment horizontal="right" wrapText="1"/>
    </xf>
    <xf numFmtId="0" fontId="5" fillId="0" borderId="1" xfId="1" applyFont="1" applyBorder="1" applyAlignment="1">
      <alignment wrapText="1"/>
    </xf>
    <xf numFmtId="0" fontId="5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ont="1" applyBorder="1"/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wrapText="1"/>
    </xf>
    <xf numFmtId="49" fontId="1" fillId="0" borderId="0" xfId="0" applyNumberFormat="1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wrapText="1"/>
    </xf>
    <xf numFmtId="0" fontId="1" fillId="2" borderId="0" xfId="0" applyFont="1" applyFill="1"/>
    <xf numFmtId="49" fontId="1" fillId="0" borderId="0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top" wrapText="1"/>
    </xf>
    <xf numFmtId="49" fontId="6" fillId="2" borderId="0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wrapText="1"/>
    </xf>
    <xf numFmtId="0" fontId="15" fillId="0" borderId="0" xfId="1" applyFont="1"/>
    <xf numFmtId="0" fontId="16" fillId="0" borderId="0" xfId="1" applyFont="1" applyAlignment="1">
      <alignment horizontal="center"/>
    </xf>
    <xf numFmtId="4" fontId="15" fillId="0" borderId="0" xfId="1" applyNumberFormat="1" applyFont="1"/>
    <xf numFmtId="0" fontId="17" fillId="0" borderId="0" xfId="1" applyFont="1"/>
    <xf numFmtId="0" fontId="16" fillId="0" borderId="0" xfId="1" applyFont="1" applyAlignment="1"/>
    <xf numFmtId="0" fontId="18" fillId="0" borderId="2" xfId="1" applyFont="1" applyBorder="1" applyAlignment="1">
      <alignment horizontal="center" vertical="center" wrapText="1"/>
    </xf>
    <xf numFmtId="4" fontId="21" fillId="0" borderId="1" xfId="1" applyNumberFormat="1" applyFont="1" applyBorder="1" applyAlignment="1">
      <alignment horizontal="right" wrapText="1"/>
    </xf>
    <xf numFmtId="0" fontId="15" fillId="0" borderId="6" xfId="1" applyFont="1" applyBorder="1"/>
    <xf numFmtId="0" fontId="15" fillId="0" borderId="0" xfId="1" applyFont="1" applyBorder="1"/>
    <xf numFmtId="4" fontId="5" fillId="0" borderId="1" xfId="1" applyNumberFormat="1" applyFont="1" applyBorder="1" applyAlignment="1">
      <alignment horizontal="right" wrapText="1"/>
    </xf>
    <xf numFmtId="0" fontId="5" fillId="0" borderId="1" xfId="1" applyFont="1" applyBorder="1" applyAlignment="1">
      <alignment horizontal="center" vertical="top" wrapText="1"/>
    </xf>
    <xf numFmtId="4" fontId="22" fillId="0" borderId="1" xfId="1" applyNumberFormat="1" applyFont="1" applyBorder="1" applyAlignment="1">
      <alignment horizontal="right" wrapText="1"/>
    </xf>
    <xf numFmtId="4" fontId="20" fillId="0" borderId="1" xfId="1" applyNumberFormat="1" applyFont="1" applyBorder="1" applyAlignment="1">
      <alignment horizontal="right" wrapText="1"/>
    </xf>
    <xf numFmtId="0" fontId="5" fillId="0" borderId="1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/>
    </xf>
    <xf numFmtId="4" fontId="22" fillId="0" borderId="1" xfId="1" applyNumberFormat="1" applyFont="1" applyBorder="1" applyAlignment="1">
      <alignment horizontal="center" wrapText="1"/>
    </xf>
    <xf numFmtId="4" fontId="22" fillId="0" borderId="1" xfId="1" applyNumberFormat="1" applyFont="1" applyFill="1" applyBorder="1" applyAlignment="1">
      <alignment horizontal="right" wrapText="1"/>
    </xf>
    <xf numFmtId="0" fontId="5" fillId="0" borderId="1" xfId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Continuous" vertical="center" wrapText="1"/>
    </xf>
    <xf numFmtId="0" fontId="3" fillId="0" borderId="0" xfId="0" applyFont="1" applyFill="1" applyAlignment="1">
      <alignment horizontal="center"/>
    </xf>
    <xf numFmtId="0" fontId="5" fillId="0" borderId="2" xfId="1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49" fontId="27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1" fillId="0" borderId="1" xfId="1" applyFont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166" fontId="22" fillId="0" borderId="1" xfId="1" applyNumberFormat="1" applyFont="1" applyBorder="1" applyAlignment="1">
      <alignment horizontal="right" wrapText="1"/>
    </xf>
    <xf numFmtId="166" fontId="5" fillId="0" borderId="1" xfId="1" applyNumberFormat="1" applyFont="1" applyFill="1" applyBorder="1" applyAlignment="1">
      <alignment horizontal="right" wrapText="1"/>
    </xf>
    <xf numFmtId="166" fontId="5" fillId="0" borderId="1" xfId="1" applyNumberFormat="1" applyFont="1" applyBorder="1" applyAlignment="1">
      <alignment horizontal="right" wrapText="1"/>
    </xf>
    <xf numFmtId="165" fontId="1" fillId="0" borderId="1" xfId="1" applyNumberFormat="1" applyFont="1" applyBorder="1" applyAlignment="1">
      <alignment vertical="top" wrapText="1"/>
    </xf>
    <xf numFmtId="49" fontId="1" fillId="0" borderId="8" xfId="0" applyNumberFormat="1" applyFont="1" applyBorder="1" applyAlignment="1">
      <alignment horizontal="left" vertical="center" wrapText="1"/>
    </xf>
    <xf numFmtId="2" fontId="0" fillId="2" borderId="0" xfId="0" applyNumberFormat="1" applyFill="1"/>
    <xf numFmtId="2" fontId="1" fillId="2" borderId="0" xfId="0" applyNumberFormat="1" applyFont="1" applyFill="1"/>
    <xf numFmtId="2" fontId="14" fillId="2" borderId="0" xfId="0" applyNumberFormat="1" applyFont="1" applyFill="1" applyAlignment="1">
      <alignment vertical="center" wrapText="1"/>
    </xf>
    <xf numFmtId="2" fontId="14" fillId="2" borderId="0" xfId="0" applyNumberFormat="1" applyFont="1" applyFill="1"/>
    <xf numFmtId="2" fontId="14" fillId="2" borderId="0" xfId="0" applyNumberFormat="1" applyFont="1" applyFill="1" applyAlignment="1">
      <alignment horizontal="center"/>
    </xf>
    <xf numFmtId="2" fontId="0" fillId="2" borderId="0" xfId="0" applyNumberFormat="1" applyFont="1" applyFill="1"/>
    <xf numFmtId="2" fontId="7" fillId="2" borderId="0" xfId="0" applyNumberFormat="1" applyFont="1" applyFill="1" applyAlignment="1">
      <alignment vertical="center" wrapText="1"/>
    </xf>
    <xf numFmtId="2" fontId="7" fillId="2" borderId="0" xfId="0" applyNumberFormat="1" applyFont="1" applyFill="1"/>
    <xf numFmtId="2" fontId="7" fillId="2" borderId="0" xfId="0" applyNumberFormat="1" applyFont="1" applyFill="1" applyAlignment="1">
      <alignment horizontal="center"/>
    </xf>
    <xf numFmtId="2" fontId="0" fillId="2" borderId="0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left" wrapText="1"/>
    </xf>
    <xf numFmtId="2" fontId="26" fillId="2" borderId="1" xfId="0" applyNumberFormat="1" applyFont="1" applyFill="1" applyBorder="1" applyAlignment="1">
      <alignment horizontal="left" vertical="top" wrapText="1"/>
    </xf>
    <xf numFmtId="2" fontId="26" fillId="2" borderId="1" xfId="0" applyNumberFormat="1" applyFont="1" applyFill="1" applyBorder="1" applyAlignment="1">
      <alignment horizontal="left" wrapText="1"/>
    </xf>
    <xf numFmtId="2" fontId="9" fillId="2" borderId="1" xfId="0" applyNumberFormat="1" applyFont="1" applyFill="1" applyBorder="1" applyAlignment="1">
      <alignment horizontal="left" vertical="top" wrapText="1"/>
    </xf>
    <xf numFmtId="2" fontId="1" fillId="2" borderId="9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27" fillId="2" borderId="7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left" wrapText="1"/>
    </xf>
    <xf numFmtId="2" fontId="3" fillId="2" borderId="1" xfId="0" applyNumberFormat="1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left" vertical="top" wrapText="1"/>
    </xf>
    <xf numFmtId="2" fontId="3" fillId="2" borderId="3" xfId="0" applyNumberFormat="1" applyFont="1" applyFill="1" applyBorder="1" applyAlignment="1">
      <alignment horizontal="left" wrapText="1"/>
    </xf>
    <xf numFmtId="2" fontId="0" fillId="2" borderId="1" xfId="0" applyNumberFormat="1" applyFill="1" applyBorder="1"/>
    <xf numFmtId="2" fontId="0" fillId="2" borderId="3" xfId="0" applyNumberFormat="1" applyFill="1" applyBorder="1"/>
    <xf numFmtId="2" fontId="1" fillId="2" borderId="0" xfId="0" applyNumberFormat="1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2" fontId="5" fillId="2" borderId="0" xfId="1" applyNumberFormat="1" applyFont="1" applyFill="1" applyBorder="1" applyAlignment="1">
      <alignment wrapText="1"/>
    </xf>
    <xf numFmtId="2" fontId="1" fillId="2" borderId="0" xfId="0" applyNumberFormat="1" applyFont="1" applyFill="1" applyBorder="1" applyAlignment="1">
      <alignment horizontal="left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wrapText="1"/>
    </xf>
    <xf numFmtId="165" fontId="1" fillId="0" borderId="11" xfId="0" applyNumberFormat="1" applyFont="1" applyFill="1" applyBorder="1" applyAlignment="1">
      <alignment horizontal="left" wrapText="1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5" fillId="0" borderId="1" xfId="1" applyFont="1" applyBorder="1"/>
    <xf numFmtId="0" fontId="18" fillId="0" borderId="0" xfId="1" applyFont="1" applyBorder="1" applyAlignment="1">
      <alignment horizontal="center" vertical="center" wrapText="1"/>
    </xf>
    <xf numFmtId="0" fontId="19" fillId="0" borderId="0" xfId="1" applyFont="1" applyBorder="1" applyAlignment="1"/>
    <xf numFmtId="165" fontId="27" fillId="0" borderId="1" xfId="0" applyNumberFormat="1" applyFont="1" applyFill="1" applyBorder="1" applyAlignment="1">
      <alignment horizont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" fontId="20" fillId="0" borderId="1" xfId="1" applyNumberFormat="1" applyFont="1" applyFill="1" applyBorder="1" applyAlignment="1">
      <alignment horizontal="right" wrapText="1"/>
    </xf>
    <xf numFmtId="4" fontId="21" fillId="0" borderId="1" xfId="1" applyNumberFormat="1" applyFont="1" applyFill="1" applyBorder="1" applyAlignment="1">
      <alignment horizontal="right" wrapText="1"/>
    </xf>
    <xf numFmtId="0" fontId="1" fillId="0" borderId="1" xfId="1" applyFont="1" applyFill="1" applyBorder="1" applyAlignment="1">
      <alignment vertical="top" wrapText="1"/>
    </xf>
    <xf numFmtId="165" fontId="1" fillId="0" borderId="1" xfId="1" applyNumberFormat="1" applyFont="1" applyFill="1" applyBorder="1" applyAlignment="1">
      <alignment vertical="top" wrapText="1"/>
    </xf>
    <xf numFmtId="2" fontId="27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left" vertical="top" wrapText="1"/>
    </xf>
    <xf numFmtId="0" fontId="17" fillId="0" borderId="1" xfId="1" applyFont="1" applyBorder="1"/>
    <xf numFmtId="0" fontId="5" fillId="0" borderId="0" xfId="0" applyFont="1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wrapText="1"/>
    </xf>
    <xf numFmtId="0" fontId="27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27" fillId="0" borderId="5" xfId="1" applyFont="1" applyFill="1" applyBorder="1" applyAlignment="1">
      <alignment wrapText="1"/>
    </xf>
    <xf numFmtId="0" fontId="27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0" fontId="1" fillId="0" borderId="11" xfId="1" applyFont="1" applyFill="1" applyBorder="1" applyAlignment="1">
      <alignment wrapText="1"/>
    </xf>
    <xf numFmtId="0" fontId="1" fillId="0" borderId="11" xfId="0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0" fontId="3" fillId="0" borderId="13" xfId="0" applyFont="1" applyFill="1" applyBorder="1"/>
    <xf numFmtId="0" fontId="1" fillId="0" borderId="3" xfId="1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wrapText="1"/>
    </xf>
    <xf numFmtId="0" fontId="3" fillId="0" borderId="0" xfId="1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5" fillId="0" borderId="2" xfId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4" fillId="0" borderId="0" xfId="0" applyFont="1" applyFill="1"/>
    <xf numFmtId="0" fontId="0" fillId="0" borderId="0" xfId="0" applyFill="1"/>
    <xf numFmtId="0" fontId="1" fillId="0" borderId="5" xfId="1" applyFont="1" applyFill="1" applyBorder="1" applyAlignment="1">
      <alignment wrapText="1"/>
    </xf>
    <xf numFmtId="0" fontId="5" fillId="0" borderId="0" xfId="0" applyFont="1" applyFill="1" applyAlignment="1"/>
    <xf numFmtId="0" fontId="3" fillId="0" borderId="0" xfId="0" applyFont="1" applyFill="1" applyAlignment="1"/>
    <xf numFmtId="0" fontId="1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49" fontId="27" fillId="0" borderId="1" xfId="0" applyNumberFormat="1" applyFont="1" applyFill="1" applyBorder="1" applyAlignment="1">
      <alignment vertical="center" wrapText="1"/>
    </xf>
    <xf numFmtId="49" fontId="27" fillId="0" borderId="5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wrapText="1"/>
    </xf>
    <xf numFmtId="49" fontId="27" fillId="0" borderId="1" xfId="0" applyNumberFormat="1" applyFont="1" applyFill="1" applyBorder="1" applyAlignment="1">
      <alignment wrapText="1"/>
    </xf>
    <xf numFmtId="49" fontId="1" fillId="0" borderId="11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9" fontId="1" fillId="0" borderId="11" xfId="0" applyNumberFormat="1" applyFont="1" applyFill="1" applyBorder="1" applyAlignment="1">
      <alignment wrapText="1"/>
    </xf>
    <xf numFmtId="49" fontId="1" fillId="0" borderId="5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center" wrapText="1"/>
    </xf>
    <xf numFmtId="0" fontId="24" fillId="0" borderId="0" xfId="0" applyFont="1" applyFill="1" applyAlignment="1"/>
    <xf numFmtId="0" fontId="0" fillId="0" borderId="0" xfId="0" applyFill="1" applyAlignment="1"/>
    <xf numFmtId="165" fontId="27" fillId="0" borderId="3" xfId="0" applyNumberFormat="1" applyFont="1" applyFill="1" applyBorder="1" applyAlignment="1">
      <alignment horizontal="center" wrapText="1"/>
    </xf>
    <xf numFmtId="0" fontId="27" fillId="0" borderId="1" xfId="0" applyFont="1" applyFill="1" applyBorder="1" applyAlignment="1">
      <alignment horizontal="left" vertical="center" wrapText="1"/>
    </xf>
    <xf numFmtId="165" fontId="27" fillId="0" borderId="1" xfId="0" applyNumberFormat="1" applyFont="1" applyFill="1" applyBorder="1" applyAlignment="1">
      <alignment horizontal="center" vertical="center" wrapText="1"/>
    </xf>
    <xf numFmtId="165" fontId="27" fillId="0" borderId="1" xfId="0" applyNumberFormat="1" applyFont="1" applyFill="1" applyBorder="1" applyAlignment="1">
      <alignment horizontal="center" vertical="top" wrapText="1"/>
    </xf>
    <xf numFmtId="165" fontId="27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5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2" fontId="14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Continuous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2" fontId="0" fillId="0" borderId="0" xfId="0" applyNumberFormat="1" applyFill="1"/>
    <xf numFmtId="2" fontId="1" fillId="0" borderId="10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vertical="top" wrapText="1"/>
    </xf>
    <xf numFmtId="0" fontId="36" fillId="0" borderId="1" xfId="1" applyFont="1" applyBorder="1"/>
    <xf numFmtId="0" fontId="37" fillId="0" borderId="1" xfId="1" applyFont="1" applyBorder="1" applyAlignment="1">
      <alignment vertical="top" wrapText="1"/>
    </xf>
    <xf numFmtId="0" fontId="38" fillId="0" borderId="1" xfId="1" applyFont="1" applyBorder="1"/>
    <xf numFmtId="166" fontId="22" fillId="0" borderId="1" xfId="1" applyNumberFormat="1" applyFont="1" applyFill="1" applyBorder="1" applyAlignment="1">
      <alignment horizontal="right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top" wrapText="1"/>
    </xf>
    <xf numFmtId="2" fontId="27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top" wrapText="1"/>
    </xf>
    <xf numFmtId="0" fontId="5" fillId="0" borderId="1" xfId="1" applyFont="1" applyBorder="1"/>
    <xf numFmtId="0" fontId="36" fillId="0" borderId="1" xfId="1" applyFont="1" applyFill="1" applyBorder="1"/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>
      <alignment horizontal="left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vertical="top" wrapText="1"/>
    </xf>
    <xf numFmtId="2" fontId="1" fillId="2" borderId="7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Border="1"/>
    <xf numFmtId="0" fontId="1" fillId="0" borderId="5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7" fillId="0" borderId="6" xfId="0" applyFont="1" applyFill="1" applyBorder="1" applyAlignment="1">
      <alignment horizontal="left"/>
    </xf>
    <xf numFmtId="0" fontId="27" fillId="0" borderId="8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165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left"/>
    </xf>
    <xf numFmtId="0" fontId="33" fillId="0" borderId="2" xfId="0" applyFont="1" applyFill="1" applyBorder="1"/>
    <xf numFmtId="0" fontId="33" fillId="0" borderId="0" xfId="0" applyFont="1" applyFill="1"/>
    <xf numFmtId="0" fontId="5" fillId="0" borderId="1" xfId="1" applyFont="1" applyBorder="1" applyAlignment="1">
      <alignment horizontal="center" vertical="center"/>
    </xf>
    <xf numFmtId="0" fontId="27" fillId="0" borderId="3" xfId="1" applyFont="1" applyBorder="1" applyAlignment="1">
      <alignment vertical="top" wrapText="1"/>
    </xf>
    <xf numFmtId="0" fontId="26" fillId="0" borderId="1" xfId="1" applyFont="1" applyBorder="1" applyAlignment="1">
      <alignment vertical="top" wrapText="1"/>
    </xf>
    <xf numFmtId="0" fontId="1" fillId="0" borderId="5" xfId="1" applyFont="1" applyBorder="1" applyAlignment="1">
      <alignment horizontal="center" vertical="top" wrapText="1"/>
    </xf>
    <xf numFmtId="0" fontId="1" fillId="0" borderId="7" xfId="1" applyFont="1" applyBorder="1" applyAlignment="1">
      <alignment horizontal="center" vertical="top" wrapText="1"/>
    </xf>
    <xf numFmtId="0" fontId="1" fillId="0" borderId="3" xfId="1" applyFont="1" applyBorder="1" applyAlignment="1">
      <alignment horizontal="center" vertical="top" wrapText="1"/>
    </xf>
    <xf numFmtId="0" fontId="1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1" fillId="0" borderId="11" xfId="1" applyFont="1" applyBorder="1" applyAlignment="1">
      <alignment vertical="top" wrapText="1"/>
    </xf>
    <xf numFmtId="0" fontId="27" fillId="0" borderId="1" xfId="1" applyFont="1" applyBorder="1" applyAlignment="1">
      <alignment vertical="top" wrapText="1"/>
    </xf>
    <xf numFmtId="0" fontId="1" fillId="0" borderId="5" xfId="1" applyFont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0" fontId="1" fillId="0" borderId="3" xfId="1" applyFont="1" applyBorder="1" applyAlignment="1">
      <alignment vertical="top" wrapText="1"/>
    </xf>
    <xf numFmtId="0" fontId="5" fillId="2" borderId="1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0" borderId="14" xfId="1" applyFont="1" applyBorder="1" applyAlignment="1">
      <alignment vertical="top" wrapText="1"/>
    </xf>
    <xf numFmtId="0" fontId="1" fillId="0" borderId="15" xfId="1" applyFont="1" applyBorder="1" applyAlignment="1">
      <alignment vertical="top" wrapText="1"/>
    </xf>
    <xf numFmtId="0" fontId="1" fillId="0" borderId="16" xfId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1" applyFont="1" applyFill="1" applyBorder="1" applyAlignment="1">
      <alignment vertical="top" wrapText="1"/>
    </xf>
    <xf numFmtId="0" fontId="1" fillId="0" borderId="7" xfId="1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>
      <alignment horizontal="center" vertical="center" wrapText="1"/>
    </xf>
    <xf numFmtId="0" fontId="27" fillId="2" borderId="5" xfId="1" applyFont="1" applyFill="1" applyBorder="1" applyAlignment="1">
      <alignment vertical="top" wrapText="1"/>
    </xf>
    <xf numFmtId="0" fontId="25" fillId="0" borderId="7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7" fillId="0" borderId="5" xfId="1" applyFont="1" applyBorder="1" applyAlignment="1">
      <alignment vertical="top" wrapText="1"/>
    </xf>
    <xf numFmtId="0" fontId="27" fillId="0" borderId="7" xfId="1" applyFont="1" applyBorder="1" applyAlignment="1">
      <alignment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3" fillId="0" borderId="0" xfId="1" applyFont="1" applyBorder="1" applyAlignment="1">
      <alignment horizontal="center" vertical="center" wrapText="1"/>
    </xf>
    <xf numFmtId="0" fontId="23" fillId="0" borderId="0" xfId="1" applyFont="1" applyAlignment="1">
      <alignment horizontal="center"/>
    </xf>
    <xf numFmtId="4" fontId="5" fillId="0" borderId="1" xfId="1" applyNumberFormat="1" applyFont="1" applyBorder="1" applyAlignment="1">
      <alignment horizontal="center" vertical="center" wrapText="1"/>
    </xf>
    <xf numFmtId="0" fontId="1" fillId="0" borderId="5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0" fontId="1" fillId="0" borderId="3" xfId="1" applyFon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7" fillId="0" borderId="3" xfId="1" applyFont="1" applyFill="1" applyBorder="1" applyAlignment="1">
      <alignment vertical="top" wrapText="1"/>
    </xf>
    <xf numFmtId="0" fontId="27" fillId="0" borderId="1" xfId="1" applyFont="1" applyFill="1" applyBorder="1" applyAlignment="1">
      <alignment vertical="top" wrapText="1"/>
    </xf>
    <xf numFmtId="0" fontId="1" fillId="0" borderId="5" xfId="1" applyFont="1" applyFill="1" applyBorder="1" applyAlignment="1">
      <alignment horizontal="center" vertical="top" wrapText="1"/>
    </xf>
    <xf numFmtId="0" fontId="1" fillId="0" borderId="7" xfId="1" applyFont="1" applyFill="1" applyBorder="1" applyAlignment="1">
      <alignment horizontal="center" vertical="top" wrapText="1"/>
    </xf>
    <xf numFmtId="0" fontId="1" fillId="0" borderId="3" xfId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top" wrapText="1"/>
    </xf>
    <xf numFmtId="0" fontId="1" fillId="0" borderId="7" xfId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vertical="top" wrapText="1"/>
    </xf>
    <xf numFmtId="0" fontId="22" fillId="0" borderId="5" xfId="0" applyFont="1" applyFill="1" applyBorder="1" applyAlignment="1">
      <alignment vertical="top" wrapText="1"/>
    </xf>
    <xf numFmtId="0" fontId="22" fillId="0" borderId="7" xfId="0" applyFont="1" applyFill="1" applyBorder="1" applyAlignment="1">
      <alignment vertical="top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0" fontId="1" fillId="0" borderId="17" xfId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27" fillId="0" borderId="5" xfId="1" applyFont="1" applyFill="1" applyBorder="1" applyAlignment="1">
      <alignment vertical="top" wrapText="1"/>
    </xf>
    <xf numFmtId="0" fontId="27" fillId="0" borderId="7" xfId="1" applyFont="1" applyFill="1" applyBorder="1" applyAlignment="1">
      <alignment vertical="top" wrapText="1"/>
    </xf>
    <xf numFmtId="0" fontId="25" fillId="0" borderId="7" xfId="0" applyFont="1" applyFill="1" applyBorder="1" applyAlignment="1">
      <alignment vertical="top" wrapText="1"/>
    </xf>
    <xf numFmtId="0" fontId="25" fillId="0" borderId="3" xfId="0" applyFont="1" applyFill="1" applyBorder="1" applyAlignment="1">
      <alignment vertical="top" wrapText="1"/>
    </xf>
    <xf numFmtId="0" fontId="1" fillId="0" borderId="11" xfId="1" applyFont="1" applyFill="1" applyBorder="1" applyAlignment="1">
      <alignment vertical="top" wrapText="1"/>
    </xf>
    <xf numFmtId="0" fontId="14" fillId="0" borderId="0" xfId="0" applyFont="1" applyFill="1" applyAlignment="1">
      <alignment horizontal="center" vertical="center" wrapText="1"/>
    </xf>
    <xf numFmtId="49" fontId="27" fillId="0" borderId="6" xfId="0" applyNumberFormat="1" applyFont="1" applyFill="1" applyBorder="1" applyAlignment="1">
      <alignment horizontal="left" wrapText="1"/>
    </xf>
    <xf numFmtId="49" fontId="27" fillId="0" borderId="8" xfId="0" applyNumberFormat="1" applyFont="1" applyFill="1" applyBorder="1" applyAlignment="1">
      <alignment horizontal="left" wrapText="1"/>
    </xf>
    <xf numFmtId="49" fontId="27" fillId="0" borderId="12" xfId="0" applyNumberFormat="1" applyFont="1" applyFill="1" applyBorder="1" applyAlignment="1">
      <alignment horizontal="left" wrapText="1"/>
    </xf>
    <xf numFmtId="49" fontId="27" fillId="0" borderId="6" xfId="0" applyNumberFormat="1" applyFont="1" applyFill="1" applyBorder="1" applyAlignment="1">
      <alignment horizontal="left" vertical="center" wrapText="1"/>
    </xf>
    <xf numFmtId="49" fontId="27" fillId="0" borderId="8" xfId="0" applyNumberFormat="1" applyFont="1" applyFill="1" applyBorder="1" applyAlignment="1">
      <alignment horizontal="left" vertical="center" wrapText="1"/>
    </xf>
    <xf numFmtId="49" fontId="27" fillId="0" borderId="12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left"/>
    </xf>
    <xf numFmtId="0" fontId="30" fillId="0" borderId="8" xfId="0" applyFont="1" applyFill="1" applyBorder="1" applyAlignment="1">
      <alignment horizontal="left"/>
    </xf>
    <xf numFmtId="0" fontId="30" fillId="0" borderId="12" xfId="0" applyFont="1" applyFill="1" applyBorder="1" applyAlignment="1">
      <alignment horizontal="left"/>
    </xf>
    <xf numFmtId="49" fontId="27" fillId="0" borderId="6" xfId="0" applyNumberFormat="1" applyFont="1" applyFill="1" applyBorder="1" applyAlignment="1">
      <alignment horizontal="left"/>
    </xf>
    <xf numFmtId="49" fontId="27" fillId="0" borderId="8" xfId="0" applyNumberFormat="1" applyFont="1" applyFill="1" applyBorder="1" applyAlignment="1">
      <alignment horizontal="left"/>
    </xf>
    <xf numFmtId="49" fontId="27" fillId="0" borderId="12" xfId="0" applyNumberFormat="1" applyFont="1" applyFill="1" applyBorder="1" applyAlignment="1">
      <alignment horizontal="left"/>
    </xf>
    <xf numFmtId="49" fontId="1" fillId="0" borderId="2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left" vertical="top" wrapText="1"/>
    </xf>
    <xf numFmtId="2" fontId="1" fillId="2" borderId="7" xfId="0" applyNumberFormat="1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>
      <alignment horizontal="left" vertical="top" wrapText="1"/>
    </xf>
    <xf numFmtId="2" fontId="1" fillId="2" borderId="5" xfId="0" applyNumberFormat="1" applyFont="1" applyFill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2" fontId="27" fillId="2" borderId="5" xfId="0" applyNumberFormat="1" applyFont="1" applyFill="1" applyBorder="1" applyAlignment="1">
      <alignment horizontal="left" vertical="top" wrapText="1"/>
    </xf>
    <xf numFmtId="2" fontId="27" fillId="2" borderId="7" xfId="0" applyNumberFormat="1" applyFont="1" applyFill="1" applyBorder="1" applyAlignment="1">
      <alignment horizontal="left" vertical="top" wrapText="1"/>
    </xf>
    <xf numFmtId="2" fontId="31" fillId="2" borderId="0" xfId="0" applyNumberFormat="1" applyFont="1" applyFill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vertical="top" wrapText="1"/>
    </xf>
    <xf numFmtId="2" fontId="1" fillId="2" borderId="7" xfId="0" applyNumberFormat="1" applyFont="1" applyFill="1" applyBorder="1" applyAlignment="1">
      <alignment vertical="top" wrapText="1"/>
    </xf>
    <xf numFmtId="2" fontId="1" fillId="2" borderId="3" xfId="0" applyNumberFormat="1" applyFont="1" applyFill="1" applyBorder="1" applyAlignment="1">
      <alignment vertical="top" wrapText="1"/>
    </xf>
    <xf numFmtId="2" fontId="27" fillId="2" borderId="1" xfId="0" applyNumberFormat="1" applyFont="1" applyFill="1" applyBorder="1" applyAlignment="1">
      <alignment vertical="top" wrapText="1"/>
    </xf>
    <xf numFmtId="2" fontId="27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2" fontId="30" fillId="2" borderId="7" xfId="0" applyNumberFormat="1" applyFont="1" applyFill="1" applyBorder="1" applyAlignment="1">
      <alignment vertical="top" wrapText="1"/>
    </xf>
    <xf numFmtId="2" fontId="30" fillId="2" borderId="3" xfId="0" applyNumberFormat="1" applyFont="1" applyFill="1" applyBorder="1" applyAlignment="1">
      <alignment vertical="top" wrapText="1"/>
    </xf>
    <xf numFmtId="2" fontId="30" fillId="2" borderId="9" xfId="0" applyNumberFormat="1" applyFont="1" applyFill="1" applyBorder="1" applyAlignment="1">
      <alignment horizontal="center" vertical="center" wrapText="1"/>
    </xf>
    <xf numFmtId="2" fontId="30" fillId="2" borderId="18" xfId="0" applyNumberFormat="1" applyFont="1" applyFill="1" applyBorder="1" applyAlignment="1">
      <alignment horizontal="center" vertical="center" wrapText="1"/>
    </xf>
    <xf numFmtId="2" fontId="27" fillId="2" borderId="5" xfId="0" applyNumberFormat="1" applyFont="1" applyFill="1" applyBorder="1" applyAlignment="1">
      <alignment vertical="top" wrapText="1"/>
    </xf>
    <xf numFmtId="2" fontId="27" fillId="2" borderId="7" xfId="0" applyNumberFormat="1" applyFont="1" applyFill="1" applyBorder="1" applyAlignment="1">
      <alignment vertical="top" wrapText="1"/>
    </xf>
    <xf numFmtId="2" fontId="27" fillId="2" borderId="3" xfId="0" applyNumberFormat="1" applyFont="1" applyFill="1" applyBorder="1" applyAlignment="1">
      <alignment vertical="top" wrapText="1"/>
    </xf>
    <xf numFmtId="2" fontId="8" fillId="2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39997558519241921"/>
    <pageSetUpPr fitToPage="1"/>
  </sheetPr>
  <dimension ref="A1:IU216"/>
  <sheetViews>
    <sheetView view="pageBreakPreview" topLeftCell="B178" zoomScale="60" workbookViewId="0">
      <selection activeCell="J7" sqref="J7"/>
    </sheetView>
  </sheetViews>
  <sheetFormatPr defaultColWidth="27.28515625" defaultRowHeight="18.75"/>
  <cols>
    <col min="1" max="1" width="0" style="14" hidden="1" customWidth="1"/>
    <col min="2" max="2" width="17.7109375" style="14" customWidth="1"/>
    <col min="3" max="3" width="57.42578125" style="14" customWidth="1"/>
    <col min="4" max="4" width="38.140625" style="14" customWidth="1"/>
    <col min="5" max="5" width="17.140625" style="15" customWidth="1"/>
    <col min="6" max="6" width="19.140625" style="15" customWidth="1"/>
    <col min="7" max="7" width="20.42578125" style="15" customWidth="1"/>
    <col min="8" max="8" width="17.140625" style="15" customWidth="1"/>
    <col min="9" max="9" width="15.85546875" style="14" customWidth="1"/>
    <col min="10" max="10" width="16.5703125" style="14" customWidth="1"/>
    <col min="11" max="11" width="13.7109375" style="14" customWidth="1"/>
    <col min="12" max="12" width="16.28515625" style="14" customWidth="1"/>
    <col min="13" max="14" width="15.85546875" style="14" customWidth="1"/>
    <col min="15" max="238" width="9.140625" style="14" customWidth="1"/>
    <col min="239" max="239" width="0" style="14" hidden="1" customWidth="1"/>
    <col min="240" max="240" width="21.7109375" style="14" customWidth="1"/>
    <col min="241" max="241" width="48.140625" style="14" customWidth="1"/>
    <col min="242" max="242" width="29.7109375" style="14" customWidth="1"/>
    <col min="243" max="243" width="11.42578125" style="14" customWidth="1"/>
    <col min="244" max="244" width="7.5703125" style="14" customWidth="1"/>
    <col min="245" max="245" width="11.7109375" style="14" customWidth="1"/>
    <col min="246" max="246" width="7.140625" style="14" customWidth="1"/>
    <col min="247" max="247" width="0" style="14" hidden="1" customWidth="1"/>
    <col min="248" max="249" width="19.140625" style="14" customWidth="1"/>
    <col min="250" max="250" width="20.42578125" style="14" customWidth="1"/>
    <col min="251" max="251" width="20.85546875" style="14" customWidth="1"/>
    <col min="252" max="253" width="22" style="14" customWidth="1"/>
    <col min="254" max="254" width="0" style="14" hidden="1" customWidth="1"/>
    <col min="255" max="16384" width="27.28515625" style="14"/>
  </cols>
  <sheetData>
    <row r="1" spans="1:14" s="39" customFormat="1" ht="20.25">
      <c r="A1" s="36"/>
      <c r="B1" s="36"/>
      <c r="C1" s="36"/>
      <c r="D1" s="37"/>
      <c r="E1" s="38"/>
      <c r="F1" s="38"/>
      <c r="G1" s="38"/>
      <c r="H1" s="38"/>
      <c r="I1" s="36"/>
      <c r="J1" s="36"/>
    </row>
    <row r="2" spans="1:14" s="39" customFormat="1" ht="20.25">
      <c r="A2" s="36"/>
      <c r="B2" s="36"/>
      <c r="C2" s="36"/>
      <c r="D2" s="36"/>
      <c r="E2" s="40"/>
      <c r="F2" s="40"/>
      <c r="G2" s="40"/>
      <c r="H2" s="297" t="s">
        <v>161</v>
      </c>
      <c r="I2" s="297"/>
      <c r="J2" s="297"/>
      <c r="K2" s="297"/>
      <c r="L2" s="297"/>
      <c r="M2" s="297"/>
    </row>
    <row r="3" spans="1:14" s="39" customFormat="1">
      <c r="A3" s="36"/>
      <c r="B3" s="36"/>
      <c r="C3" s="36"/>
      <c r="D3" s="36"/>
      <c r="E3" s="38"/>
      <c r="F3" s="38"/>
      <c r="G3" s="38"/>
      <c r="H3" s="38"/>
      <c r="I3" s="36"/>
      <c r="J3" s="36"/>
    </row>
    <row r="4" spans="1:14" s="36" customFormat="1" ht="69.75" customHeight="1">
      <c r="B4" s="296" t="s">
        <v>387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</row>
    <row r="5" spans="1:14" s="36" customFormat="1" ht="23.25">
      <c r="B5" s="41"/>
      <c r="C5" s="41"/>
      <c r="D5" s="41"/>
      <c r="E5" s="115"/>
      <c r="F5" s="115"/>
      <c r="G5" s="115"/>
      <c r="H5" s="116"/>
    </row>
    <row r="6" spans="1:14" s="36" customFormat="1" ht="95.25" customHeight="1">
      <c r="B6" s="252" t="s">
        <v>134</v>
      </c>
      <c r="C6" s="261" t="s">
        <v>169</v>
      </c>
      <c r="D6" s="267" t="s">
        <v>8</v>
      </c>
      <c r="E6" s="298" t="s">
        <v>9</v>
      </c>
      <c r="F6" s="298"/>
      <c r="G6" s="298"/>
      <c r="H6" s="298"/>
      <c r="I6" s="298"/>
      <c r="J6" s="298"/>
      <c r="K6" s="298"/>
      <c r="L6" s="298"/>
    </row>
    <row r="7" spans="1:14" s="36" customFormat="1" ht="162.75" customHeight="1">
      <c r="B7" s="252"/>
      <c r="C7" s="261"/>
      <c r="D7" s="267"/>
      <c r="E7" s="27" t="s">
        <v>12</v>
      </c>
      <c r="F7" s="27" t="s">
        <v>170</v>
      </c>
      <c r="G7" s="28" t="s">
        <v>171</v>
      </c>
      <c r="H7" s="28" t="s">
        <v>172</v>
      </c>
      <c r="I7" s="28" t="s">
        <v>259</v>
      </c>
      <c r="J7" s="19" t="s">
        <v>298</v>
      </c>
      <c r="K7" s="19" t="s">
        <v>310</v>
      </c>
      <c r="L7" s="133" t="s">
        <v>328</v>
      </c>
      <c r="M7" s="133" t="s">
        <v>376</v>
      </c>
      <c r="N7" s="133" t="s">
        <v>385</v>
      </c>
    </row>
    <row r="8" spans="1:14" s="36" customFormat="1">
      <c r="B8" s="49">
        <v>1</v>
      </c>
      <c r="C8" s="49">
        <v>2</v>
      </c>
      <c r="D8" s="50">
        <v>3</v>
      </c>
      <c r="E8" s="51">
        <v>4</v>
      </c>
      <c r="F8" s="51">
        <v>5</v>
      </c>
      <c r="G8" s="51">
        <v>6</v>
      </c>
      <c r="H8" s="51">
        <v>7</v>
      </c>
      <c r="I8" s="114"/>
      <c r="J8" s="114"/>
      <c r="K8" s="114"/>
      <c r="L8" s="206"/>
      <c r="M8" s="206"/>
      <c r="N8" s="206"/>
    </row>
    <row r="9" spans="1:14" s="36" customFormat="1">
      <c r="B9" s="259" t="s">
        <v>168</v>
      </c>
      <c r="C9" s="260" t="s">
        <v>386</v>
      </c>
      <c r="D9" s="29" t="s">
        <v>128</v>
      </c>
      <c r="E9" s="67">
        <f t="shared" ref="E9:J9" si="0">E12+E13</f>
        <v>189727.9</v>
      </c>
      <c r="F9" s="67">
        <f t="shared" si="0"/>
        <v>231523.69999999998</v>
      </c>
      <c r="G9" s="67">
        <f t="shared" si="0"/>
        <v>200594.50000000003</v>
      </c>
      <c r="H9" s="67">
        <f t="shared" si="0"/>
        <v>210755.00000000003</v>
      </c>
      <c r="I9" s="67">
        <f t="shared" si="0"/>
        <v>220846.43000000002</v>
      </c>
      <c r="J9" s="67">
        <f t="shared" si="0"/>
        <v>229353.4</v>
      </c>
      <c r="K9" s="67">
        <f>K12+K13</f>
        <v>243484.2</v>
      </c>
      <c r="L9" s="67">
        <f>L12+L13</f>
        <v>292903.30000000005</v>
      </c>
      <c r="M9" s="67">
        <f>M12+M13</f>
        <v>314477.7</v>
      </c>
      <c r="N9" s="67">
        <f>N12+N13</f>
        <v>309064.40000000002</v>
      </c>
    </row>
    <row r="10" spans="1:14" s="36" customFormat="1" ht="18.75" customHeight="1">
      <c r="B10" s="259"/>
      <c r="C10" s="260"/>
      <c r="D10" s="29" t="s">
        <v>173</v>
      </c>
      <c r="E10" s="52"/>
      <c r="F10" s="52"/>
      <c r="G10" s="52"/>
      <c r="H10" s="52"/>
      <c r="I10" s="52"/>
      <c r="J10" s="52"/>
      <c r="K10" s="52"/>
      <c r="L10" s="206"/>
      <c r="M10" s="206"/>
      <c r="N10" s="206"/>
    </row>
    <row r="11" spans="1:14" s="36" customFormat="1" ht="21.75" customHeight="1">
      <c r="B11" s="259"/>
      <c r="C11" s="260"/>
      <c r="D11" s="29" t="s">
        <v>174</v>
      </c>
      <c r="E11" s="47"/>
      <c r="F11" s="47"/>
      <c r="G11" s="47"/>
      <c r="H11" s="47"/>
      <c r="I11" s="47"/>
      <c r="J11" s="47"/>
      <c r="K11" s="47"/>
      <c r="L11" s="206"/>
      <c r="M11" s="206"/>
      <c r="N11" s="206"/>
    </row>
    <row r="12" spans="1:14" s="44" customFormat="1">
      <c r="A12" s="43"/>
      <c r="B12" s="259"/>
      <c r="C12" s="260"/>
      <c r="D12" s="29" t="s">
        <v>85</v>
      </c>
      <c r="E12" s="67">
        <f t="shared" ref="E12:L13" si="1">E17+E37+E98+E193</f>
        <v>185579.9</v>
      </c>
      <c r="F12" s="67">
        <f t="shared" si="1"/>
        <v>227708.9</v>
      </c>
      <c r="G12" s="67">
        <f t="shared" si="1"/>
        <v>183271.00000000003</v>
      </c>
      <c r="H12" s="67">
        <f t="shared" si="1"/>
        <v>210755.00000000003</v>
      </c>
      <c r="I12" s="67">
        <f t="shared" si="1"/>
        <v>220846.43000000002</v>
      </c>
      <c r="J12" s="67">
        <f t="shared" si="1"/>
        <v>229353.4</v>
      </c>
      <c r="K12" s="67">
        <f t="shared" si="1"/>
        <v>243484.2</v>
      </c>
      <c r="L12" s="67">
        <f t="shared" si="1"/>
        <v>292442.30000000005</v>
      </c>
      <c r="M12" s="67">
        <f t="shared" ref="M12:N13" si="2">M17+M37+M98+M193</f>
        <v>313205.5</v>
      </c>
      <c r="N12" s="67">
        <f t="shared" si="2"/>
        <v>308039.40000000002</v>
      </c>
    </row>
    <row r="13" spans="1:14" s="36" customFormat="1">
      <c r="B13" s="259"/>
      <c r="C13" s="260"/>
      <c r="D13" s="29" t="s">
        <v>90</v>
      </c>
      <c r="E13" s="67">
        <v>4148</v>
      </c>
      <c r="F13" s="67">
        <v>3814.8</v>
      </c>
      <c r="G13" s="67">
        <f>G18+G38+G99+G194</f>
        <v>17323.5</v>
      </c>
      <c r="H13" s="67">
        <v>0</v>
      </c>
      <c r="I13" s="67">
        <v>0</v>
      </c>
      <c r="J13" s="67">
        <v>0</v>
      </c>
      <c r="K13" s="67">
        <v>0</v>
      </c>
      <c r="L13" s="67">
        <f t="shared" si="1"/>
        <v>461</v>
      </c>
      <c r="M13" s="67">
        <f t="shared" si="2"/>
        <v>1272.1999999999998</v>
      </c>
      <c r="N13" s="67">
        <f t="shared" si="2"/>
        <v>1025</v>
      </c>
    </row>
    <row r="14" spans="1:14" s="36" customFormat="1" ht="18.75" customHeight="1">
      <c r="B14" s="253" t="s">
        <v>13</v>
      </c>
      <c r="C14" s="255" t="s">
        <v>63</v>
      </c>
      <c r="D14" s="29" t="s">
        <v>128</v>
      </c>
      <c r="E14" s="68">
        <f t="shared" ref="E14:J14" si="3">E17+E18</f>
        <v>42941.899999999994</v>
      </c>
      <c r="F14" s="68">
        <f t="shared" si="3"/>
        <v>52904.899999999994</v>
      </c>
      <c r="G14" s="68">
        <f t="shared" si="3"/>
        <v>56378</v>
      </c>
      <c r="H14" s="68">
        <f t="shared" si="3"/>
        <v>49359.3</v>
      </c>
      <c r="I14" s="68">
        <f t="shared" si="3"/>
        <v>53194.8</v>
      </c>
      <c r="J14" s="68">
        <f t="shared" si="3"/>
        <v>61652.5</v>
      </c>
      <c r="K14" s="68">
        <f>K17+K18</f>
        <v>64409.599999999999</v>
      </c>
      <c r="L14" s="68">
        <f>L17+L18</f>
        <v>65875.5</v>
      </c>
      <c r="M14" s="68">
        <f>M17+M18</f>
        <v>67627.299999999988</v>
      </c>
      <c r="N14" s="68">
        <f>N17+N18</f>
        <v>61084.7</v>
      </c>
    </row>
    <row r="15" spans="1:14" s="36" customFormat="1" ht="22.5" customHeight="1">
      <c r="B15" s="254"/>
      <c r="C15" s="256"/>
      <c r="D15" s="29" t="s">
        <v>173</v>
      </c>
      <c r="E15" s="16"/>
      <c r="F15" s="16"/>
      <c r="G15" s="16"/>
      <c r="H15" s="16"/>
      <c r="I15" s="16"/>
      <c r="J15" s="16"/>
      <c r="K15" s="16"/>
      <c r="L15" s="218"/>
      <c r="M15" s="218"/>
      <c r="N15" s="218"/>
    </row>
    <row r="16" spans="1:14" s="36" customFormat="1" ht="18.75" customHeight="1">
      <c r="B16" s="254"/>
      <c r="C16" s="256"/>
      <c r="D16" s="29" t="s">
        <v>174</v>
      </c>
      <c r="E16" s="16"/>
      <c r="F16" s="16"/>
      <c r="G16" s="16"/>
      <c r="H16" s="16"/>
      <c r="I16" s="16"/>
      <c r="J16" s="16"/>
      <c r="K16" s="16"/>
      <c r="L16" s="206"/>
      <c r="M16" s="206"/>
      <c r="N16" s="206"/>
    </row>
    <row r="17" spans="2:14" s="36" customFormat="1" ht="21" customHeight="1">
      <c r="B17" s="254"/>
      <c r="C17" s="256"/>
      <c r="D17" s="29" t="s">
        <v>85</v>
      </c>
      <c r="E17" s="68">
        <f t="shared" ref="E17:J17" si="4">E22+E27+E32</f>
        <v>42343.199999999997</v>
      </c>
      <c r="F17" s="68">
        <f t="shared" si="4"/>
        <v>52904.899999999994</v>
      </c>
      <c r="G17" s="68">
        <f t="shared" si="4"/>
        <v>43659.8</v>
      </c>
      <c r="H17" s="68">
        <f t="shared" si="4"/>
        <v>49359.3</v>
      </c>
      <c r="I17" s="68">
        <f t="shared" si="4"/>
        <v>53194.8</v>
      </c>
      <c r="J17" s="68">
        <f t="shared" si="4"/>
        <v>61652.5</v>
      </c>
      <c r="K17" s="68">
        <f>K22+K27+K32</f>
        <v>64409.599999999999</v>
      </c>
      <c r="L17" s="68">
        <f>L22+L27+L32</f>
        <v>65875.5</v>
      </c>
      <c r="M17" s="68">
        <f>M22+M27+M32</f>
        <v>67627.299999999988</v>
      </c>
      <c r="N17" s="68">
        <f>N22+N27+N32</f>
        <v>61084.7</v>
      </c>
    </row>
    <row r="18" spans="2:14" s="36" customFormat="1">
      <c r="B18" s="254"/>
      <c r="C18" s="257"/>
      <c r="D18" s="29" t="s">
        <v>90</v>
      </c>
      <c r="E18" s="68">
        <v>598.70000000000005</v>
      </c>
      <c r="F18" s="16">
        <v>0</v>
      </c>
      <c r="G18" s="16">
        <v>12718.2</v>
      </c>
      <c r="H18" s="16">
        <v>0</v>
      </c>
      <c r="I18" s="16">
        <v>0</v>
      </c>
      <c r="J18" s="16">
        <v>0</v>
      </c>
      <c r="K18" s="16">
        <v>0</v>
      </c>
      <c r="L18" s="68">
        <f>L23+L28+L33</f>
        <v>0</v>
      </c>
      <c r="M18" s="68">
        <f>M23+M28+M33</f>
        <v>0</v>
      </c>
      <c r="N18" s="68">
        <f>N23+N28+N33</f>
        <v>0</v>
      </c>
    </row>
    <row r="19" spans="2:14" s="36" customFormat="1" ht="18.75" customHeight="1">
      <c r="B19" s="258" t="s">
        <v>131</v>
      </c>
      <c r="C19" s="258" t="s">
        <v>92</v>
      </c>
      <c r="D19" s="29" t="s">
        <v>128</v>
      </c>
      <c r="E19" s="68">
        <f t="shared" ref="E19:J19" si="5">E22</f>
        <v>13085.4</v>
      </c>
      <c r="F19" s="68">
        <f t="shared" si="5"/>
        <v>15592.8</v>
      </c>
      <c r="G19" s="68">
        <f t="shared" si="5"/>
        <v>14585.4</v>
      </c>
      <c r="H19" s="68">
        <f t="shared" si="5"/>
        <v>15322.4</v>
      </c>
      <c r="I19" s="68">
        <f t="shared" si="5"/>
        <v>20774.5</v>
      </c>
      <c r="J19" s="68">
        <f t="shared" si="5"/>
        <v>29948.7</v>
      </c>
      <c r="K19" s="68">
        <f>K22</f>
        <v>38228.1</v>
      </c>
      <c r="L19" s="68">
        <f>L22</f>
        <v>32145.200000000001</v>
      </c>
      <c r="M19" s="68">
        <f>M22</f>
        <v>37779.199999999997</v>
      </c>
      <c r="N19" s="68">
        <f>N22</f>
        <v>28323.5</v>
      </c>
    </row>
    <row r="20" spans="2:14" s="36" customFormat="1">
      <c r="B20" s="258"/>
      <c r="C20" s="258"/>
      <c r="D20" s="29" t="s">
        <v>173</v>
      </c>
      <c r="E20" s="47"/>
      <c r="F20" s="47"/>
      <c r="G20" s="47"/>
      <c r="H20" s="47"/>
      <c r="I20" s="47"/>
      <c r="J20" s="47"/>
      <c r="K20" s="47"/>
      <c r="L20" s="206"/>
      <c r="M20" s="206"/>
      <c r="N20" s="206"/>
    </row>
    <row r="21" spans="2:14" s="36" customFormat="1" ht="19.5" customHeight="1">
      <c r="B21" s="258"/>
      <c r="C21" s="258"/>
      <c r="D21" s="29" t="s">
        <v>174</v>
      </c>
      <c r="E21" s="47"/>
      <c r="F21" s="47"/>
      <c r="G21" s="47"/>
      <c r="H21" s="47"/>
      <c r="I21" s="47"/>
      <c r="J21" s="47"/>
      <c r="K21" s="47"/>
      <c r="L21" s="206"/>
      <c r="M21" s="206"/>
      <c r="N21" s="206"/>
    </row>
    <row r="22" spans="2:14" s="36" customFormat="1">
      <c r="B22" s="258"/>
      <c r="C22" s="258"/>
      <c r="D22" s="29" t="s">
        <v>85</v>
      </c>
      <c r="E22" s="45">
        <v>13085.4</v>
      </c>
      <c r="F22" s="45">
        <v>15592.8</v>
      </c>
      <c r="G22" s="45">
        <v>14585.4</v>
      </c>
      <c r="H22" s="16">
        <v>15322.4</v>
      </c>
      <c r="I22" s="16">
        <v>20774.5</v>
      </c>
      <c r="J22" s="16">
        <v>29948.7</v>
      </c>
      <c r="K22" s="16">
        <v>38228.1</v>
      </c>
      <c r="L22" s="217">
        <v>32145.200000000001</v>
      </c>
      <c r="M22" s="217">
        <v>37779.199999999997</v>
      </c>
      <c r="N22" s="217">
        <v>28323.5</v>
      </c>
    </row>
    <row r="23" spans="2:14" s="36" customFormat="1">
      <c r="B23" s="258"/>
      <c r="C23" s="258"/>
      <c r="D23" s="29" t="s">
        <v>90</v>
      </c>
      <c r="E23" s="47"/>
      <c r="F23" s="47"/>
      <c r="G23" s="47"/>
      <c r="H23" s="53"/>
      <c r="I23" s="53"/>
      <c r="J23" s="53"/>
      <c r="K23" s="53"/>
      <c r="L23" s="206"/>
      <c r="M23" s="206"/>
      <c r="N23" s="206"/>
    </row>
    <row r="24" spans="2:14" s="36" customFormat="1">
      <c r="B24" s="258" t="s">
        <v>132</v>
      </c>
      <c r="C24" s="258" t="s">
        <v>65</v>
      </c>
      <c r="D24" s="29" t="s">
        <v>128</v>
      </c>
      <c r="E24" s="68">
        <f t="shared" ref="E24:J24" si="6">E27+E28</f>
        <v>29856.5</v>
      </c>
      <c r="F24" s="68">
        <f t="shared" si="6"/>
        <v>37312.1</v>
      </c>
      <c r="G24" s="68">
        <f t="shared" si="6"/>
        <v>41792.600000000006</v>
      </c>
      <c r="H24" s="68">
        <f t="shared" si="6"/>
        <v>34036.9</v>
      </c>
      <c r="I24" s="68">
        <f t="shared" si="6"/>
        <v>32420.3</v>
      </c>
      <c r="J24" s="68">
        <f t="shared" si="6"/>
        <v>31703.8</v>
      </c>
      <c r="K24" s="68">
        <f>K27+K28</f>
        <v>26181.5</v>
      </c>
      <c r="L24" s="68">
        <f>L27+L28</f>
        <v>33729.699999999997</v>
      </c>
      <c r="M24" s="68">
        <f>M27+M28</f>
        <v>29848.1</v>
      </c>
      <c r="N24" s="68">
        <f>N27+N28</f>
        <v>32761.200000000001</v>
      </c>
    </row>
    <row r="25" spans="2:14" s="36" customFormat="1">
      <c r="B25" s="258"/>
      <c r="C25" s="258"/>
      <c r="D25" s="29" t="s">
        <v>173</v>
      </c>
      <c r="E25" s="53"/>
      <c r="F25" s="53"/>
      <c r="G25" s="53"/>
      <c r="H25" s="53"/>
      <c r="I25" s="53"/>
      <c r="J25" s="53"/>
      <c r="K25" s="53"/>
      <c r="L25" s="206"/>
      <c r="M25" s="206"/>
      <c r="N25" s="206"/>
    </row>
    <row r="26" spans="2:14" s="36" customFormat="1" ht="15.75" customHeight="1">
      <c r="B26" s="258"/>
      <c r="C26" s="258"/>
      <c r="D26" s="29" t="s">
        <v>174</v>
      </c>
      <c r="E26" s="53"/>
      <c r="F26" s="53"/>
      <c r="G26" s="53"/>
      <c r="H26" s="53"/>
      <c r="I26" s="53"/>
      <c r="J26" s="53"/>
      <c r="K26" s="53"/>
      <c r="L26" s="206"/>
      <c r="M26" s="206"/>
      <c r="N26" s="206"/>
    </row>
    <row r="27" spans="2:14" s="36" customFormat="1">
      <c r="B27" s="258"/>
      <c r="C27" s="258"/>
      <c r="D27" s="29" t="s">
        <v>85</v>
      </c>
      <c r="E27" s="68">
        <v>29257.8</v>
      </c>
      <c r="F27" s="68">
        <v>37312.1</v>
      </c>
      <c r="G27" s="68">
        <v>29074.400000000001</v>
      </c>
      <c r="H27" s="68">
        <v>34036.9</v>
      </c>
      <c r="I27" s="68">
        <v>32420.3</v>
      </c>
      <c r="J27" s="68">
        <v>31703.8</v>
      </c>
      <c r="K27" s="68">
        <v>26181.5</v>
      </c>
      <c r="L27" s="217">
        <v>33729.699999999997</v>
      </c>
      <c r="M27" s="217">
        <v>29848.1</v>
      </c>
      <c r="N27" s="217">
        <v>32761.200000000001</v>
      </c>
    </row>
    <row r="28" spans="2:14" s="36" customFormat="1">
      <c r="B28" s="258"/>
      <c r="C28" s="258"/>
      <c r="D28" s="29" t="s">
        <v>90</v>
      </c>
      <c r="E28" s="68">
        <v>598.70000000000005</v>
      </c>
      <c r="F28" s="16">
        <v>0</v>
      </c>
      <c r="G28" s="16">
        <v>12718.2</v>
      </c>
      <c r="H28" s="53">
        <v>0</v>
      </c>
      <c r="I28" s="53">
        <v>0</v>
      </c>
      <c r="J28" s="53">
        <v>0</v>
      </c>
      <c r="K28" s="53">
        <v>0</v>
      </c>
      <c r="L28" s="206"/>
      <c r="M28" s="206"/>
      <c r="N28" s="206"/>
    </row>
    <row r="29" spans="2:14" s="36" customFormat="1">
      <c r="B29" s="258" t="s">
        <v>66</v>
      </c>
      <c r="C29" s="258" t="s">
        <v>191</v>
      </c>
      <c r="D29" s="29" t="s">
        <v>128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06">
        <f>L32</f>
        <v>0.6</v>
      </c>
      <c r="M29" s="206">
        <f>M32</f>
        <v>0</v>
      </c>
      <c r="N29" s="206">
        <f>N32</f>
        <v>0</v>
      </c>
    </row>
    <row r="30" spans="2:14" s="36" customFormat="1" ht="21" customHeight="1">
      <c r="B30" s="258"/>
      <c r="C30" s="258"/>
      <c r="D30" s="29" t="s">
        <v>173</v>
      </c>
      <c r="E30" s="16"/>
      <c r="F30" s="16"/>
      <c r="G30" s="16"/>
      <c r="H30" s="16"/>
      <c r="I30" s="16"/>
      <c r="J30" s="16"/>
      <c r="K30" s="16"/>
      <c r="L30" s="206"/>
      <c r="M30" s="206"/>
      <c r="N30" s="206"/>
    </row>
    <row r="31" spans="2:14" s="36" customFormat="1" ht="21" customHeight="1">
      <c r="B31" s="258"/>
      <c r="C31" s="258"/>
      <c r="D31" s="29" t="s">
        <v>174</v>
      </c>
      <c r="E31" s="16"/>
      <c r="F31" s="16"/>
      <c r="G31" s="16"/>
      <c r="H31" s="16"/>
      <c r="I31" s="16"/>
      <c r="J31" s="16"/>
      <c r="K31" s="16"/>
      <c r="L31" s="206"/>
      <c r="M31" s="206"/>
      <c r="N31" s="206"/>
    </row>
    <row r="32" spans="2:14" s="36" customFormat="1" ht="21" customHeight="1">
      <c r="B32" s="258"/>
      <c r="C32" s="258"/>
      <c r="D32" s="29" t="s">
        <v>85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206">
        <v>0.6</v>
      </c>
      <c r="M32" s="206">
        <v>0</v>
      </c>
      <c r="N32" s="206">
        <v>0</v>
      </c>
    </row>
    <row r="33" spans="2:14" s="36" customFormat="1" ht="18.75" customHeight="1" thickBot="1">
      <c r="B33" s="262"/>
      <c r="C33" s="262"/>
      <c r="D33" s="29" t="s">
        <v>90</v>
      </c>
      <c r="E33" s="16"/>
      <c r="F33" s="16"/>
      <c r="G33" s="16"/>
      <c r="H33" s="16"/>
      <c r="I33" s="16"/>
      <c r="J33" s="16"/>
      <c r="K33" s="16"/>
      <c r="L33" s="206"/>
      <c r="M33" s="206"/>
      <c r="N33" s="206"/>
    </row>
    <row r="34" spans="2:14" s="36" customFormat="1">
      <c r="B34" s="253" t="s">
        <v>67</v>
      </c>
      <c r="C34" s="253" t="s">
        <v>22</v>
      </c>
      <c r="D34" s="29" t="s">
        <v>128</v>
      </c>
      <c r="E34" s="67">
        <f t="shared" ref="E34:J34" si="7">E37+E38</f>
        <v>75418.899999999994</v>
      </c>
      <c r="F34" s="67">
        <f t="shared" si="7"/>
        <v>80608.200000000012</v>
      </c>
      <c r="G34" s="67">
        <f t="shared" si="7"/>
        <v>90474.400000000009</v>
      </c>
      <c r="H34" s="67">
        <f t="shared" si="7"/>
        <v>87938.4</v>
      </c>
      <c r="I34" s="67">
        <f t="shared" si="7"/>
        <v>91344.53</v>
      </c>
      <c r="J34" s="67">
        <f t="shared" si="7"/>
        <v>85489.5</v>
      </c>
      <c r="K34" s="67">
        <f>K37+K38</f>
        <v>96845.6</v>
      </c>
      <c r="L34" s="67">
        <f>L37+L38</f>
        <v>137629.60000000003</v>
      </c>
      <c r="M34" s="67">
        <f>M37+M38</f>
        <v>131558.1</v>
      </c>
      <c r="N34" s="67">
        <f>N37+N38</f>
        <v>128273.5</v>
      </c>
    </row>
    <row r="35" spans="2:14" s="36" customFormat="1">
      <c r="B35" s="263"/>
      <c r="C35" s="263"/>
      <c r="D35" s="29" t="s">
        <v>173</v>
      </c>
      <c r="E35" s="47"/>
      <c r="F35" s="47"/>
      <c r="G35" s="47"/>
      <c r="H35" s="47"/>
      <c r="I35" s="47"/>
      <c r="J35" s="47"/>
      <c r="K35" s="47"/>
      <c r="L35" s="208"/>
      <c r="M35" s="208"/>
      <c r="N35" s="208"/>
    </row>
    <row r="36" spans="2:14" s="36" customFormat="1" ht="19.5" customHeight="1">
      <c r="B36" s="263"/>
      <c r="C36" s="263"/>
      <c r="D36" s="29" t="s">
        <v>174</v>
      </c>
      <c r="E36" s="45"/>
      <c r="F36" s="45"/>
      <c r="G36" s="45"/>
      <c r="H36" s="45"/>
      <c r="I36" s="45"/>
      <c r="J36" s="45"/>
      <c r="K36" s="45"/>
      <c r="L36" s="206"/>
      <c r="M36" s="206"/>
      <c r="N36" s="206"/>
    </row>
    <row r="37" spans="2:14" s="36" customFormat="1">
      <c r="B37" s="263"/>
      <c r="C37" s="263"/>
      <c r="D37" s="29" t="s">
        <v>85</v>
      </c>
      <c r="E37" s="67">
        <f>E43+E48+E53+E58+E63</f>
        <v>73385.599999999991</v>
      </c>
      <c r="F37" s="67">
        <f>F43+F48+F53+F58+F63</f>
        <v>78445.900000000009</v>
      </c>
      <c r="G37" s="67">
        <f>G43+G48+G53+G58+G63</f>
        <v>86831.500000000015</v>
      </c>
      <c r="H37" s="67">
        <f>H43+H48+H53+H58+H63</f>
        <v>87938.4</v>
      </c>
      <c r="I37" s="67">
        <f>I43+I48+I53+I58+I63</f>
        <v>91344.53</v>
      </c>
      <c r="J37" s="209">
        <f>J43+J48+J53+J58+J63+J68</f>
        <v>85489.5</v>
      </c>
      <c r="K37" s="209">
        <f>K43+K48+K53+K58+K63+K68+K73+K78+K88+K83</f>
        <v>96845.6</v>
      </c>
      <c r="L37" s="209">
        <f>L43+L48+L53+L58+L63+L68+L73+L78+L88+L83</f>
        <v>137421.00000000003</v>
      </c>
      <c r="M37" s="209">
        <f>M43+M48+M53+M58+M63+M68+M73+M78+M88+M83</f>
        <v>131011.2</v>
      </c>
      <c r="N37" s="209">
        <f>N43+N48+N53+N58+N63+N68+N73+N78+N88+N83</f>
        <v>127648.5</v>
      </c>
    </row>
    <row r="38" spans="2:14" s="36" customFormat="1">
      <c r="B38" s="263"/>
      <c r="C38" s="263"/>
      <c r="D38" s="29" t="s">
        <v>90</v>
      </c>
      <c r="E38" s="67">
        <v>2033.3</v>
      </c>
      <c r="F38" s="47">
        <v>2162.3000000000002</v>
      </c>
      <c r="G38" s="47">
        <v>3642.9</v>
      </c>
      <c r="H38" s="47">
        <v>0</v>
      </c>
      <c r="I38" s="47">
        <v>0</v>
      </c>
      <c r="J38" s="47">
        <v>0</v>
      </c>
      <c r="K38" s="47">
        <v>0</v>
      </c>
      <c r="L38" s="209">
        <f>L44+L49+L54+L59+L64+L69+L74+L79+L89+L84</f>
        <v>208.6</v>
      </c>
      <c r="M38" s="209">
        <f>M44+M49+M54+M59+M64+M69+M74+M79+M89+M84</f>
        <v>546.9</v>
      </c>
      <c r="N38" s="209">
        <f>N44+N49+N54+N59+N64+N69+N74+N79+N89+N84</f>
        <v>625</v>
      </c>
    </row>
    <row r="39" spans="2:14" s="36" customFormat="1">
      <c r="B39" s="54"/>
      <c r="C39" s="46"/>
      <c r="D39" s="17"/>
      <c r="E39" s="45"/>
      <c r="F39" s="45"/>
      <c r="G39" s="45"/>
      <c r="H39" s="45"/>
      <c r="I39" s="45"/>
      <c r="J39" s="45"/>
      <c r="K39" s="45"/>
      <c r="L39" s="206"/>
      <c r="M39" s="206"/>
      <c r="N39" s="206"/>
    </row>
    <row r="40" spans="2:14" s="36" customFormat="1">
      <c r="B40" s="258" t="s">
        <v>133</v>
      </c>
      <c r="C40" s="258" t="s">
        <v>24</v>
      </c>
      <c r="D40" s="29" t="s">
        <v>128</v>
      </c>
      <c r="E40" s="69">
        <f t="shared" ref="E40:J40" si="8">E43</f>
        <v>5564.7</v>
      </c>
      <c r="F40" s="69">
        <f t="shared" si="8"/>
        <v>5780.5</v>
      </c>
      <c r="G40" s="69">
        <f t="shared" si="8"/>
        <v>7507.3</v>
      </c>
      <c r="H40" s="69">
        <f t="shared" si="8"/>
        <v>6181.2</v>
      </c>
      <c r="I40" s="69">
        <f t="shared" si="8"/>
        <v>6023.13</v>
      </c>
      <c r="J40" s="69">
        <f t="shared" si="8"/>
        <v>6715.1</v>
      </c>
      <c r="K40" s="69">
        <f>K43</f>
        <v>4178</v>
      </c>
      <c r="L40" s="69">
        <f>L43</f>
        <v>6140.2</v>
      </c>
      <c r="M40" s="69">
        <f>M43</f>
        <v>8006.9</v>
      </c>
      <c r="N40" s="69">
        <f>N43</f>
        <v>8336.1</v>
      </c>
    </row>
    <row r="41" spans="2:14" s="36" customFormat="1">
      <c r="B41" s="258"/>
      <c r="C41" s="258"/>
      <c r="D41" s="29" t="s">
        <v>173</v>
      </c>
      <c r="E41" s="69"/>
      <c r="F41" s="69"/>
      <c r="G41" s="69"/>
      <c r="H41" s="69"/>
      <c r="I41" s="69"/>
      <c r="J41" s="69"/>
      <c r="K41" s="69"/>
      <c r="L41" s="206"/>
      <c r="M41" s="206"/>
      <c r="N41" s="206"/>
    </row>
    <row r="42" spans="2:14" s="36" customFormat="1" ht="18.75" customHeight="1">
      <c r="B42" s="258"/>
      <c r="C42" s="258"/>
      <c r="D42" s="29" t="s">
        <v>174</v>
      </c>
      <c r="E42" s="69"/>
      <c r="F42" s="69"/>
      <c r="G42" s="69"/>
      <c r="H42" s="68"/>
      <c r="I42" s="68"/>
      <c r="J42" s="68"/>
      <c r="K42" s="68"/>
      <c r="L42" s="206"/>
      <c r="M42" s="206"/>
      <c r="N42" s="206"/>
    </row>
    <row r="43" spans="2:14" s="36" customFormat="1">
      <c r="B43" s="258"/>
      <c r="C43" s="258"/>
      <c r="D43" s="29" t="s">
        <v>85</v>
      </c>
      <c r="E43" s="69">
        <v>5564.7</v>
      </c>
      <c r="F43" s="69">
        <v>5780.5</v>
      </c>
      <c r="G43" s="69">
        <v>7507.3</v>
      </c>
      <c r="H43" s="68">
        <v>6181.2</v>
      </c>
      <c r="I43" s="68">
        <v>6023.13</v>
      </c>
      <c r="J43" s="68">
        <v>6715.1</v>
      </c>
      <c r="K43" s="68">
        <v>4178</v>
      </c>
      <c r="L43" s="206">
        <v>6140.2</v>
      </c>
      <c r="M43" s="206">
        <v>8006.9</v>
      </c>
      <c r="N43" s="206">
        <v>8336.1</v>
      </c>
    </row>
    <row r="44" spans="2:14" s="36" customFormat="1">
      <c r="B44" s="258"/>
      <c r="C44" s="258"/>
      <c r="D44" s="29" t="s">
        <v>90</v>
      </c>
      <c r="E44" s="69"/>
      <c r="F44" s="69"/>
      <c r="G44" s="69"/>
      <c r="H44" s="68"/>
      <c r="I44" s="68"/>
      <c r="J44" s="68"/>
      <c r="K44" s="68"/>
      <c r="L44" s="206"/>
      <c r="M44" s="206"/>
      <c r="N44" s="206"/>
    </row>
    <row r="45" spans="2:14" s="36" customFormat="1">
      <c r="B45" s="258" t="s">
        <v>165</v>
      </c>
      <c r="C45" s="258" t="s">
        <v>70</v>
      </c>
      <c r="D45" s="29" t="s">
        <v>128</v>
      </c>
      <c r="E45" s="69">
        <f t="shared" ref="E45:J45" si="9">E48+E49</f>
        <v>69854.2</v>
      </c>
      <c r="F45" s="69">
        <f t="shared" si="9"/>
        <v>60926.600000000006</v>
      </c>
      <c r="G45" s="69">
        <f t="shared" si="9"/>
        <v>71597.400000000009</v>
      </c>
      <c r="H45" s="68">
        <f t="shared" si="9"/>
        <v>75491.899999999994</v>
      </c>
      <c r="I45" s="68">
        <f t="shared" si="9"/>
        <v>78229.899999999994</v>
      </c>
      <c r="J45" s="68">
        <f t="shared" si="9"/>
        <v>71071.5</v>
      </c>
      <c r="K45" s="68">
        <f>K48+K49</f>
        <v>87849.7</v>
      </c>
      <c r="L45" s="68">
        <f>L48+L49</f>
        <v>125766.1</v>
      </c>
      <c r="M45" s="68">
        <f>M48+M49</f>
        <v>116552.2</v>
      </c>
      <c r="N45" s="68">
        <f>N48+N49</f>
        <v>112355.6</v>
      </c>
    </row>
    <row r="46" spans="2:14" s="36" customFormat="1">
      <c r="B46" s="258"/>
      <c r="C46" s="258"/>
      <c r="D46" s="29" t="s">
        <v>173</v>
      </c>
      <c r="E46" s="48"/>
      <c r="F46" s="48"/>
      <c r="G46" s="48"/>
      <c r="H46" s="120"/>
      <c r="I46" s="120"/>
      <c r="J46" s="120"/>
      <c r="K46" s="120"/>
      <c r="L46" s="206"/>
      <c r="M46" s="206"/>
      <c r="N46" s="206"/>
    </row>
    <row r="47" spans="2:14" s="36" customFormat="1" ht="19.5" customHeight="1">
      <c r="B47" s="258"/>
      <c r="C47" s="258"/>
      <c r="D47" s="29" t="s">
        <v>174</v>
      </c>
      <c r="E47" s="42"/>
      <c r="F47" s="42"/>
      <c r="G47" s="42"/>
      <c r="H47" s="121"/>
      <c r="I47" s="121"/>
      <c r="J47" s="121"/>
      <c r="K47" s="121"/>
      <c r="L47" s="206"/>
      <c r="M47" s="206"/>
      <c r="N47" s="206"/>
    </row>
    <row r="48" spans="2:14" s="39" customFormat="1" ht="18" customHeight="1">
      <c r="B48" s="258"/>
      <c r="C48" s="258"/>
      <c r="D48" s="29" t="s">
        <v>85</v>
      </c>
      <c r="E48" s="69">
        <v>67820.899999999994</v>
      </c>
      <c r="F48" s="69">
        <v>58764.3</v>
      </c>
      <c r="G48" s="69">
        <v>69015.8</v>
      </c>
      <c r="H48" s="68">
        <v>75491.899999999994</v>
      </c>
      <c r="I48" s="68">
        <v>78229.899999999994</v>
      </c>
      <c r="J48" s="68">
        <v>71071.5</v>
      </c>
      <c r="K48" s="68">
        <v>87849.7</v>
      </c>
      <c r="L48" s="217">
        <v>125766.1</v>
      </c>
      <c r="M48" s="217">
        <v>116526.2</v>
      </c>
      <c r="N48" s="217">
        <v>111730.6</v>
      </c>
    </row>
    <row r="49" spans="2:14" s="39" customFormat="1" ht="20.25" customHeight="1">
      <c r="B49" s="258"/>
      <c r="C49" s="258"/>
      <c r="D49" s="29" t="s">
        <v>90</v>
      </c>
      <c r="E49" s="45">
        <v>2033.3</v>
      </c>
      <c r="F49" s="45">
        <v>2162.3000000000002</v>
      </c>
      <c r="G49" s="45">
        <v>2581.6</v>
      </c>
      <c r="H49" s="16">
        <v>0</v>
      </c>
      <c r="I49" s="16">
        <v>0</v>
      </c>
      <c r="J49" s="16">
        <v>0</v>
      </c>
      <c r="K49" s="16">
        <v>0</v>
      </c>
      <c r="L49" s="206"/>
      <c r="M49" s="206">
        <v>26</v>
      </c>
      <c r="N49" s="206">
        <v>625</v>
      </c>
    </row>
    <row r="50" spans="2:14" s="39" customFormat="1" ht="21.75" customHeight="1">
      <c r="B50" s="258" t="s">
        <v>94</v>
      </c>
      <c r="C50" s="258" t="s">
        <v>193</v>
      </c>
      <c r="D50" s="29" t="s">
        <v>128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</row>
    <row r="51" spans="2:14" s="39" customFormat="1" ht="18" customHeight="1">
      <c r="B51" s="258"/>
      <c r="C51" s="258"/>
      <c r="D51" s="29" t="s">
        <v>173</v>
      </c>
      <c r="E51" s="16"/>
      <c r="F51" s="16"/>
      <c r="G51" s="16"/>
      <c r="H51" s="16"/>
      <c r="I51" s="16"/>
      <c r="J51" s="16"/>
      <c r="K51" s="16"/>
      <c r="L51" s="206"/>
      <c r="M51" s="206"/>
      <c r="N51" s="206"/>
    </row>
    <row r="52" spans="2:14" s="39" customFormat="1" ht="18" customHeight="1">
      <c r="B52" s="258"/>
      <c r="C52" s="258"/>
      <c r="D52" s="29" t="s">
        <v>174</v>
      </c>
      <c r="E52" s="16"/>
      <c r="F52" s="16"/>
      <c r="G52" s="16"/>
      <c r="H52" s="16"/>
      <c r="I52" s="16"/>
      <c r="J52" s="16"/>
      <c r="K52" s="16"/>
      <c r="L52" s="206"/>
      <c r="M52" s="206"/>
      <c r="N52" s="206"/>
    </row>
    <row r="53" spans="2:14" s="39" customFormat="1" ht="18" customHeight="1">
      <c r="B53" s="258"/>
      <c r="C53" s="258"/>
      <c r="D53" s="29" t="s">
        <v>85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206"/>
      <c r="M53" s="206"/>
      <c r="N53" s="206"/>
    </row>
    <row r="54" spans="2:14" s="39" customFormat="1" ht="20.25" customHeight="1">
      <c r="B54" s="258"/>
      <c r="C54" s="258"/>
      <c r="D54" s="29" t="s">
        <v>90</v>
      </c>
      <c r="E54" s="16"/>
      <c r="F54" s="16"/>
      <c r="G54" s="16"/>
      <c r="H54" s="16"/>
      <c r="I54" s="16"/>
      <c r="J54" s="16"/>
      <c r="K54" s="16"/>
      <c r="L54" s="206"/>
      <c r="M54" s="206"/>
      <c r="N54" s="206"/>
    </row>
    <row r="55" spans="2:14" s="39" customFormat="1" ht="20.25" customHeight="1">
      <c r="B55" s="258" t="s">
        <v>95</v>
      </c>
      <c r="C55" s="282" t="s">
        <v>29</v>
      </c>
      <c r="D55" s="29" t="s">
        <v>128</v>
      </c>
      <c r="E55" s="68">
        <f t="shared" ref="E55:J55" si="10">E58</f>
        <v>0</v>
      </c>
      <c r="F55" s="68">
        <f t="shared" si="10"/>
        <v>22.5</v>
      </c>
      <c r="G55" s="68">
        <f t="shared" si="10"/>
        <v>54.8</v>
      </c>
      <c r="H55" s="68">
        <f t="shared" si="10"/>
        <v>0</v>
      </c>
      <c r="I55" s="68">
        <f t="shared" si="10"/>
        <v>166.4</v>
      </c>
      <c r="J55" s="68">
        <f t="shared" si="10"/>
        <v>284.2</v>
      </c>
      <c r="K55" s="68">
        <f>K58</f>
        <v>212.8</v>
      </c>
      <c r="L55" s="68">
        <f>L58</f>
        <v>117.6</v>
      </c>
      <c r="M55" s="68">
        <f>M58</f>
        <v>193.1</v>
      </c>
      <c r="N55" s="68">
        <f>N58</f>
        <v>151</v>
      </c>
    </row>
    <row r="56" spans="2:14" s="39" customFormat="1" ht="20.25" customHeight="1">
      <c r="B56" s="258"/>
      <c r="C56" s="282"/>
      <c r="D56" s="29" t="s">
        <v>173</v>
      </c>
      <c r="E56" s="16"/>
      <c r="F56" s="16"/>
      <c r="G56" s="16"/>
      <c r="H56" s="16"/>
      <c r="I56" s="16"/>
      <c r="J56" s="16"/>
      <c r="K56" s="16"/>
      <c r="L56" s="206"/>
      <c r="M56" s="206"/>
      <c r="N56" s="206"/>
    </row>
    <row r="57" spans="2:14" s="39" customFormat="1" ht="20.25" customHeight="1">
      <c r="B57" s="258"/>
      <c r="C57" s="282"/>
      <c r="D57" s="29" t="s">
        <v>174</v>
      </c>
      <c r="E57" s="16"/>
      <c r="F57" s="16"/>
      <c r="G57" s="16"/>
      <c r="H57" s="16"/>
      <c r="I57" s="16"/>
      <c r="J57" s="16"/>
      <c r="K57" s="16"/>
      <c r="L57" s="206"/>
      <c r="M57" s="206"/>
      <c r="N57" s="206"/>
    </row>
    <row r="58" spans="2:14" s="39" customFormat="1" ht="20.25" customHeight="1">
      <c r="B58" s="258"/>
      <c r="C58" s="282"/>
      <c r="D58" s="29" t="s">
        <v>85</v>
      </c>
      <c r="E58" s="68">
        <v>0</v>
      </c>
      <c r="F58" s="68">
        <v>22.5</v>
      </c>
      <c r="G58" s="68">
        <v>54.8</v>
      </c>
      <c r="H58" s="68">
        <v>0</v>
      </c>
      <c r="I58" s="68">
        <v>166.4</v>
      </c>
      <c r="J58" s="68">
        <v>284.2</v>
      </c>
      <c r="K58" s="68">
        <v>212.8</v>
      </c>
      <c r="L58" s="206">
        <v>117.6</v>
      </c>
      <c r="M58" s="206">
        <v>193.1</v>
      </c>
      <c r="N58" s="206">
        <v>151</v>
      </c>
    </row>
    <row r="59" spans="2:14" s="39" customFormat="1" ht="20.25" customHeight="1">
      <c r="B59" s="258"/>
      <c r="C59" s="282"/>
      <c r="D59" s="29" t="s">
        <v>90</v>
      </c>
      <c r="E59" s="16"/>
      <c r="F59" s="16"/>
      <c r="G59" s="16"/>
      <c r="H59" s="16"/>
      <c r="I59" s="16"/>
      <c r="J59" s="16"/>
      <c r="K59" s="16"/>
      <c r="L59" s="206"/>
      <c r="M59" s="206"/>
      <c r="N59" s="206"/>
    </row>
    <row r="60" spans="2:14" s="39" customFormat="1" ht="20.25" customHeight="1">
      <c r="B60" s="266" t="s">
        <v>214</v>
      </c>
      <c r="C60" s="281" t="s">
        <v>179</v>
      </c>
      <c r="D60" s="29" t="s">
        <v>128</v>
      </c>
      <c r="E60" s="16">
        <f t="shared" ref="E60:J60" si="11">E63+E64</f>
        <v>0</v>
      </c>
      <c r="F60" s="16">
        <f t="shared" si="11"/>
        <v>13878.6</v>
      </c>
      <c r="G60" s="16">
        <f t="shared" si="11"/>
        <v>11314.9</v>
      </c>
      <c r="H60" s="16">
        <f t="shared" si="11"/>
        <v>6265.3</v>
      </c>
      <c r="I60" s="16">
        <f t="shared" si="11"/>
        <v>6925.1</v>
      </c>
      <c r="J60" s="16">
        <f t="shared" si="11"/>
        <v>7387.5</v>
      </c>
      <c r="K60" s="16">
        <f>K63+K64</f>
        <v>4596</v>
      </c>
      <c r="L60" s="16">
        <f>L63+L64</f>
        <v>5575.9000000000005</v>
      </c>
      <c r="M60" s="16">
        <f>M63+M64</f>
        <v>6785.5</v>
      </c>
      <c r="N60" s="16">
        <f>N63+N64</f>
        <v>7406.4</v>
      </c>
    </row>
    <row r="61" spans="2:14" s="39" customFormat="1" ht="20.25" customHeight="1">
      <c r="B61" s="258"/>
      <c r="C61" s="281"/>
      <c r="D61" s="29" t="s">
        <v>173</v>
      </c>
      <c r="E61" s="16"/>
      <c r="F61" s="16"/>
      <c r="G61" s="16"/>
      <c r="H61" s="16"/>
      <c r="I61" s="16"/>
      <c r="J61" s="16"/>
      <c r="K61" s="16"/>
      <c r="L61" s="206"/>
      <c r="M61" s="206"/>
      <c r="N61" s="206"/>
    </row>
    <row r="62" spans="2:14" s="39" customFormat="1" ht="20.25" customHeight="1">
      <c r="B62" s="258"/>
      <c r="C62" s="281"/>
      <c r="D62" s="29" t="s">
        <v>174</v>
      </c>
      <c r="E62" s="16"/>
      <c r="F62" s="16"/>
      <c r="G62" s="16"/>
      <c r="H62" s="16"/>
      <c r="I62" s="16"/>
      <c r="J62" s="16"/>
      <c r="K62" s="16"/>
      <c r="L62" s="206"/>
      <c r="M62" s="206"/>
      <c r="N62" s="206"/>
    </row>
    <row r="63" spans="2:14" s="39" customFormat="1" ht="20.25" customHeight="1">
      <c r="B63" s="258"/>
      <c r="C63" s="281"/>
      <c r="D63" s="29" t="s">
        <v>85</v>
      </c>
      <c r="E63" s="16">
        <v>0</v>
      </c>
      <c r="F63" s="16">
        <v>13878.6</v>
      </c>
      <c r="G63" s="16">
        <v>10253.6</v>
      </c>
      <c r="H63" s="16">
        <v>6265.3</v>
      </c>
      <c r="I63" s="16">
        <v>6925.1</v>
      </c>
      <c r="J63" s="16">
        <v>7387.5</v>
      </c>
      <c r="K63" s="16">
        <v>4596</v>
      </c>
      <c r="L63" s="217">
        <v>5367.3</v>
      </c>
      <c r="M63" s="217">
        <v>6264.6</v>
      </c>
      <c r="N63" s="217">
        <v>7406.4</v>
      </c>
    </row>
    <row r="64" spans="2:14" s="39" customFormat="1" ht="20.25" customHeight="1">
      <c r="B64" s="264"/>
      <c r="C64" s="281"/>
      <c r="D64" s="29" t="s">
        <v>90</v>
      </c>
      <c r="E64" s="16">
        <v>0</v>
      </c>
      <c r="F64" s="16">
        <v>0</v>
      </c>
      <c r="G64" s="16">
        <v>1061.3</v>
      </c>
      <c r="H64" s="16">
        <v>0</v>
      </c>
      <c r="I64" s="16">
        <v>0</v>
      </c>
      <c r="J64" s="16">
        <v>0</v>
      </c>
      <c r="K64" s="16">
        <v>0</v>
      </c>
      <c r="L64" s="206">
        <v>208.6</v>
      </c>
      <c r="M64" s="206">
        <v>520.9</v>
      </c>
      <c r="N64" s="206"/>
    </row>
    <row r="65" spans="2:14" s="39" customFormat="1" ht="20.25" customHeight="1">
      <c r="B65" s="255" t="s">
        <v>316</v>
      </c>
      <c r="C65" s="255" t="s">
        <v>378</v>
      </c>
      <c r="D65" s="29" t="s">
        <v>128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f>J68+J69</f>
        <v>31.2</v>
      </c>
      <c r="K65" s="16">
        <f>K68+K69</f>
        <v>0.8</v>
      </c>
      <c r="L65" s="16">
        <f>L68+L69</f>
        <v>4.5999999999999996</v>
      </c>
      <c r="M65" s="16">
        <f>M68+M69</f>
        <v>0</v>
      </c>
      <c r="N65" s="16">
        <f>N68+N69</f>
        <v>0</v>
      </c>
    </row>
    <row r="66" spans="2:14" s="39" customFormat="1" ht="20.25" customHeight="1">
      <c r="B66" s="256"/>
      <c r="C66" s="256"/>
      <c r="D66" s="29" t="s">
        <v>173</v>
      </c>
      <c r="E66" s="16"/>
      <c r="F66" s="16"/>
      <c r="G66" s="16"/>
      <c r="H66" s="16"/>
      <c r="I66" s="16"/>
      <c r="J66" s="16"/>
      <c r="K66" s="16"/>
      <c r="L66" s="206"/>
      <c r="M66" s="206"/>
      <c r="N66" s="206"/>
    </row>
    <row r="67" spans="2:14" s="39" customFormat="1" ht="20.25" customHeight="1">
      <c r="B67" s="256"/>
      <c r="C67" s="256"/>
      <c r="D67" s="29" t="s">
        <v>174</v>
      </c>
      <c r="E67" s="16"/>
      <c r="F67" s="16"/>
      <c r="G67" s="16"/>
      <c r="H67" s="16"/>
      <c r="I67" s="16"/>
      <c r="J67" s="16"/>
      <c r="K67" s="16"/>
      <c r="L67" s="206"/>
      <c r="M67" s="206"/>
      <c r="N67" s="206"/>
    </row>
    <row r="68" spans="2:14" s="39" customFormat="1" ht="20.25" customHeight="1">
      <c r="B68" s="256"/>
      <c r="C68" s="256"/>
      <c r="D68" s="29" t="s">
        <v>85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31.2</v>
      </c>
      <c r="K68" s="16">
        <v>0.8</v>
      </c>
      <c r="L68" s="206">
        <v>4.5999999999999996</v>
      </c>
      <c r="M68" s="206">
        <v>0</v>
      </c>
      <c r="N68" s="206">
        <v>0</v>
      </c>
    </row>
    <row r="69" spans="2:14" s="39" customFormat="1" ht="20.25" customHeight="1">
      <c r="B69" s="257"/>
      <c r="C69" s="257"/>
      <c r="D69" s="29" t="s">
        <v>90</v>
      </c>
      <c r="E69" s="16"/>
      <c r="F69" s="16"/>
      <c r="G69" s="16"/>
      <c r="H69" s="16"/>
      <c r="I69" s="16"/>
      <c r="J69" s="16"/>
      <c r="K69" s="16"/>
      <c r="L69" s="206"/>
      <c r="M69" s="206"/>
      <c r="N69" s="206"/>
    </row>
    <row r="70" spans="2:14" s="39" customFormat="1" ht="20.25" customHeight="1">
      <c r="B70" s="255" t="s">
        <v>329</v>
      </c>
      <c r="C70" s="293" t="s">
        <v>333</v>
      </c>
      <c r="D70" s="29" t="s">
        <v>128</v>
      </c>
      <c r="E70" s="16"/>
      <c r="F70" s="16"/>
      <c r="G70" s="16"/>
      <c r="H70" s="16"/>
      <c r="I70" s="16"/>
      <c r="J70" s="16"/>
      <c r="K70" s="16">
        <f>K73</f>
        <v>0.8</v>
      </c>
      <c r="L70" s="16">
        <f>L73</f>
        <v>3.5</v>
      </c>
      <c r="M70" s="16">
        <f>M73</f>
        <v>0</v>
      </c>
      <c r="N70" s="16">
        <f>N73</f>
        <v>0</v>
      </c>
    </row>
    <row r="71" spans="2:14" s="39" customFormat="1" ht="20.25" customHeight="1">
      <c r="B71" s="256"/>
      <c r="C71" s="294"/>
      <c r="D71" s="29" t="s">
        <v>173</v>
      </c>
      <c r="E71" s="16"/>
      <c r="F71" s="16"/>
      <c r="G71" s="16"/>
      <c r="H71" s="16"/>
      <c r="I71" s="16"/>
      <c r="J71" s="16"/>
      <c r="K71" s="16"/>
      <c r="L71" s="206"/>
      <c r="M71" s="206"/>
      <c r="N71" s="206"/>
    </row>
    <row r="72" spans="2:14" s="39" customFormat="1" ht="20.25" customHeight="1">
      <c r="B72" s="256"/>
      <c r="C72" s="294"/>
      <c r="D72" s="29" t="s">
        <v>174</v>
      </c>
      <c r="E72" s="16"/>
      <c r="F72" s="16"/>
      <c r="G72" s="16"/>
      <c r="H72" s="16"/>
      <c r="I72" s="16"/>
      <c r="J72" s="16"/>
      <c r="K72" s="16"/>
      <c r="L72" s="206"/>
      <c r="M72" s="206"/>
      <c r="N72" s="206"/>
    </row>
    <row r="73" spans="2:14" s="39" customFormat="1" ht="20.25" customHeight="1">
      <c r="B73" s="256"/>
      <c r="C73" s="294"/>
      <c r="D73" s="29" t="s">
        <v>85</v>
      </c>
      <c r="E73" s="16"/>
      <c r="F73" s="16"/>
      <c r="G73" s="16"/>
      <c r="H73" s="16"/>
      <c r="I73" s="16"/>
      <c r="J73" s="16"/>
      <c r="K73" s="16">
        <v>0.8</v>
      </c>
      <c r="L73" s="206">
        <v>3.5</v>
      </c>
      <c r="M73" s="206">
        <v>0</v>
      </c>
      <c r="N73" s="206">
        <v>0</v>
      </c>
    </row>
    <row r="74" spans="2:14" s="39" customFormat="1" ht="20.25" customHeight="1">
      <c r="B74" s="257"/>
      <c r="C74" s="295"/>
      <c r="D74" s="29" t="s">
        <v>90</v>
      </c>
      <c r="E74" s="16"/>
      <c r="F74" s="16"/>
      <c r="G74" s="16"/>
      <c r="H74" s="16"/>
      <c r="I74" s="16"/>
      <c r="J74" s="16"/>
      <c r="K74" s="16"/>
      <c r="L74" s="206"/>
      <c r="M74" s="206"/>
      <c r="N74" s="206"/>
    </row>
    <row r="75" spans="2:14" s="39" customFormat="1" ht="20.25" customHeight="1">
      <c r="B75" s="255" t="s">
        <v>330</v>
      </c>
      <c r="C75" s="293" t="s">
        <v>334</v>
      </c>
      <c r="D75" s="29" t="s">
        <v>128</v>
      </c>
      <c r="E75" s="16"/>
      <c r="F75" s="16"/>
      <c r="G75" s="16"/>
      <c r="H75" s="16"/>
      <c r="I75" s="16"/>
      <c r="J75" s="16"/>
      <c r="K75" s="16">
        <f>K78</f>
        <v>7.5</v>
      </c>
      <c r="L75" s="206">
        <f>L78</f>
        <v>21.1</v>
      </c>
      <c r="M75" s="206">
        <f>M78</f>
        <v>20.399999999999999</v>
      </c>
      <c r="N75" s="206">
        <f>N78</f>
        <v>24.4</v>
      </c>
    </row>
    <row r="76" spans="2:14" s="39" customFormat="1" ht="20.25" customHeight="1">
      <c r="B76" s="256"/>
      <c r="C76" s="294"/>
      <c r="D76" s="29" t="s">
        <v>173</v>
      </c>
      <c r="E76" s="16"/>
      <c r="F76" s="16"/>
      <c r="G76" s="16"/>
      <c r="H76" s="16"/>
      <c r="I76" s="16"/>
      <c r="J76" s="16"/>
      <c r="K76" s="16"/>
      <c r="L76" s="206"/>
      <c r="M76" s="206"/>
      <c r="N76" s="206"/>
    </row>
    <row r="77" spans="2:14" s="39" customFormat="1" ht="20.25" customHeight="1">
      <c r="B77" s="256"/>
      <c r="C77" s="294"/>
      <c r="D77" s="29" t="s">
        <v>174</v>
      </c>
      <c r="E77" s="16"/>
      <c r="F77" s="16"/>
      <c r="G77" s="16"/>
      <c r="H77" s="16"/>
      <c r="I77" s="16"/>
      <c r="J77" s="16"/>
      <c r="K77" s="16"/>
      <c r="L77" s="206"/>
      <c r="M77" s="206"/>
      <c r="N77" s="206"/>
    </row>
    <row r="78" spans="2:14" s="39" customFormat="1" ht="20.25" customHeight="1">
      <c r="B78" s="256"/>
      <c r="C78" s="294"/>
      <c r="D78" s="29" t="s">
        <v>85</v>
      </c>
      <c r="E78" s="16"/>
      <c r="F78" s="16"/>
      <c r="G78" s="16"/>
      <c r="H78" s="16"/>
      <c r="I78" s="16"/>
      <c r="J78" s="16"/>
      <c r="K78" s="16">
        <v>7.5</v>
      </c>
      <c r="L78" s="206">
        <v>21.1</v>
      </c>
      <c r="M78" s="206">
        <v>20.399999999999999</v>
      </c>
      <c r="N78" s="206">
        <v>24.4</v>
      </c>
    </row>
    <row r="79" spans="2:14" s="39" customFormat="1" ht="20.25" customHeight="1">
      <c r="B79" s="257"/>
      <c r="C79" s="295"/>
      <c r="D79" s="29" t="s">
        <v>90</v>
      </c>
      <c r="E79" s="16"/>
      <c r="F79" s="16"/>
      <c r="G79" s="16"/>
      <c r="H79" s="16"/>
      <c r="I79" s="16"/>
      <c r="J79" s="16"/>
      <c r="K79" s="16"/>
      <c r="L79" s="206"/>
      <c r="M79" s="206"/>
      <c r="N79" s="206"/>
    </row>
    <row r="80" spans="2:14" s="39" customFormat="1" ht="20.25" customHeight="1">
      <c r="B80" s="255" t="s">
        <v>331</v>
      </c>
      <c r="C80" s="293" t="s">
        <v>335</v>
      </c>
      <c r="D80" s="29" t="s">
        <v>128</v>
      </c>
      <c r="E80" s="16"/>
      <c r="F80" s="16"/>
      <c r="G80" s="16"/>
      <c r="H80" s="16"/>
      <c r="I80" s="16"/>
      <c r="J80" s="16"/>
      <c r="K80" s="16"/>
      <c r="L80" s="206"/>
      <c r="M80" s="206"/>
      <c r="N80" s="206"/>
    </row>
    <row r="81" spans="2:14" s="39" customFormat="1" ht="20.25" customHeight="1">
      <c r="B81" s="256"/>
      <c r="C81" s="294"/>
      <c r="D81" s="29" t="s">
        <v>173</v>
      </c>
      <c r="E81" s="16"/>
      <c r="F81" s="16"/>
      <c r="G81" s="16"/>
      <c r="H81" s="16"/>
      <c r="I81" s="16"/>
      <c r="J81" s="16"/>
      <c r="K81" s="16"/>
      <c r="L81" s="206"/>
      <c r="M81" s="206"/>
      <c r="N81" s="206"/>
    </row>
    <row r="82" spans="2:14" s="39" customFormat="1" ht="20.25" customHeight="1">
      <c r="B82" s="256"/>
      <c r="C82" s="294"/>
      <c r="D82" s="29" t="s">
        <v>174</v>
      </c>
      <c r="E82" s="16"/>
      <c r="F82" s="16"/>
      <c r="G82" s="16"/>
      <c r="H82" s="16"/>
      <c r="I82" s="16"/>
      <c r="J82" s="16"/>
      <c r="K82" s="16"/>
      <c r="L82" s="206"/>
      <c r="M82" s="206"/>
      <c r="N82" s="206"/>
    </row>
    <row r="83" spans="2:14" s="39" customFormat="1" ht="20.25" customHeight="1">
      <c r="B83" s="256"/>
      <c r="C83" s="294"/>
      <c r="D83" s="29" t="s">
        <v>85</v>
      </c>
      <c r="E83" s="16"/>
      <c r="F83" s="16"/>
      <c r="G83" s="16"/>
      <c r="H83" s="16"/>
      <c r="I83" s="16"/>
      <c r="J83" s="16"/>
      <c r="K83" s="16"/>
      <c r="L83" s="206"/>
      <c r="M83" s="206"/>
      <c r="N83" s="206"/>
    </row>
    <row r="84" spans="2:14" s="39" customFormat="1" ht="27" customHeight="1">
      <c r="B84" s="257"/>
      <c r="C84" s="295"/>
      <c r="D84" s="29" t="s">
        <v>90</v>
      </c>
      <c r="E84" s="16"/>
      <c r="F84" s="16"/>
      <c r="G84" s="16"/>
      <c r="H84" s="16"/>
      <c r="I84" s="16"/>
      <c r="J84" s="16"/>
      <c r="K84" s="16"/>
      <c r="L84" s="206"/>
      <c r="M84" s="206"/>
      <c r="N84" s="206"/>
    </row>
    <row r="85" spans="2:14" s="39" customFormat="1" ht="20.25" customHeight="1">
      <c r="B85" s="255" t="s">
        <v>332</v>
      </c>
      <c r="C85" s="293" t="s">
        <v>336</v>
      </c>
      <c r="D85" s="29" t="s">
        <v>128</v>
      </c>
      <c r="E85" s="16"/>
      <c r="F85" s="16"/>
      <c r="G85" s="16"/>
      <c r="H85" s="16"/>
      <c r="I85" s="16"/>
      <c r="J85" s="16"/>
      <c r="K85" s="16">
        <f>K88</f>
        <v>0</v>
      </c>
      <c r="L85" s="206">
        <f>L88</f>
        <v>0.6</v>
      </c>
      <c r="M85" s="206">
        <f>M88</f>
        <v>0</v>
      </c>
      <c r="N85" s="206">
        <f>N88</f>
        <v>0</v>
      </c>
    </row>
    <row r="86" spans="2:14" s="39" customFormat="1" ht="20.25" customHeight="1">
      <c r="B86" s="256"/>
      <c r="C86" s="294"/>
      <c r="D86" s="29" t="s">
        <v>173</v>
      </c>
      <c r="E86" s="16"/>
      <c r="F86" s="16"/>
      <c r="G86" s="16"/>
      <c r="H86" s="16"/>
      <c r="I86" s="16"/>
      <c r="J86" s="16"/>
      <c r="K86" s="16"/>
      <c r="L86" s="206"/>
      <c r="M86" s="206"/>
      <c r="N86" s="206"/>
    </row>
    <row r="87" spans="2:14" s="39" customFormat="1" ht="20.25" customHeight="1">
      <c r="B87" s="256"/>
      <c r="C87" s="294"/>
      <c r="D87" s="29" t="s">
        <v>174</v>
      </c>
      <c r="E87" s="16"/>
      <c r="F87" s="16"/>
      <c r="G87" s="16"/>
      <c r="H87" s="16"/>
      <c r="I87" s="16"/>
      <c r="J87" s="16"/>
      <c r="K87" s="16"/>
      <c r="L87" s="206"/>
      <c r="M87" s="206"/>
      <c r="N87" s="206"/>
    </row>
    <row r="88" spans="2:14" s="39" customFormat="1" ht="20.25" customHeight="1">
      <c r="B88" s="256"/>
      <c r="C88" s="294"/>
      <c r="D88" s="29" t="s">
        <v>85</v>
      </c>
      <c r="E88" s="16"/>
      <c r="F88" s="16"/>
      <c r="G88" s="16"/>
      <c r="H88" s="16"/>
      <c r="I88" s="16"/>
      <c r="J88" s="16"/>
      <c r="K88" s="16">
        <v>0</v>
      </c>
      <c r="L88" s="206">
        <v>0.6</v>
      </c>
      <c r="M88" s="206">
        <v>0</v>
      </c>
      <c r="N88" s="206">
        <v>0</v>
      </c>
    </row>
    <row r="89" spans="2:14" s="39" customFormat="1" ht="20.25" customHeight="1">
      <c r="B89" s="257"/>
      <c r="C89" s="295"/>
      <c r="D89" s="29" t="s">
        <v>90</v>
      </c>
      <c r="E89" s="16"/>
      <c r="F89" s="16"/>
      <c r="G89" s="16"/>
      <c r="H89" s="16"/>
      <c r="I89" s="16"/>
      <c r="J89" s="16"/>
      <c r="K89" s="16"/>
      <c r="L89" s="206"/>
      <c r="M89" s="206"/>
      <c r="N89" s="206"/>
    </row>
    <row r="90" spans="2:14" s="39" customFormat="1" ht="20.25" customHeight="1">
      <c r="B90" s="255" t="s">
        <v>388</v>
      </c>
      <c r="C90" s="293" t="s">
        <v>389</v>
      </c>
      <c r="D90" s="29" t="s">
        <v>128</v>
      </c>
      <c r="E90" s="16"/>
      <c r="F90" s="16"/>
      <c r="G90" s="16"/>
      <c r="H90" s="16"/>
      <c r="I90" s="16"/>
      <c r="J90" s="16"/>
      <c r="K90" s="16"/>
      <c r="L90" s="206">
        <f>L93+L94</f>
        <v>0</v>
      </c>
      <c r="M90" s="206">
        <f t="shared" ref="M90:N90" si="12">M93+M94</f>
        <v>0</v>
      </c>
      <c r="N90" s="206">
        <f t="shared" si="12"/>
        <v>0</v>
      </c>
    </row>
    <row r="91" spans="2:14" s="39" customFormat="1" ht="20.25" customHeight="1">
      <c r="B91" s="256"/>
      <c r="C91" s="294"/>
      <c r="D91" s="29" t="s">
        <v>173</v>
      </c>
      <c r="E91" s="16"/>
      <c r="F91" s="16"/>
      <c r="G91" s="16"/>
      <c r="H91" s="16"/>
      <c r="I91" s="16"/>
      <c r="J91" s="16"/>
      <c r="K91" s="16"/>
      <c r="L91" s="206"/>
      <c r="M91" s="206"/>
      <c r="N91" s="206"/>
    </row>
    <row r="92" spans="2:14" s="39" customFormat="1" ht="20.25" customHeight="1">
      <c r="B92" s="256"/>
      <c r="C92" s="294"/>
      <c r="D92" s="29" t="s">
        <v>174</v>
      </c>
      <c r="E92" s="16"/>
      <c r="F92" s="16"/>
      <c r="G92" s="16"/>
      <c r="H92" s="16"/>
      <c r="I92" s="16"/>
      <c r="J92" s="16"/>
      <c r="K92" s="16"/>
      <c r="L92" s="206"/>
      <c r="M92" s="206"/>
      <c r="N92" s="206"/>
    </row>
    <row r="93" spans="2:14" s="39" customFormat="1" ht="20.25" customHeight="1">
      <c r="B93" s="256"/>
      <c r="C93" s="294"/>
      <c r="D93" s="29" t="s">
        <v>85</v>
      </c>
      <c r="E93" s="16"/>
      <c r="F93" s="16"/>
      <c r="G93" s="16"/>
      <c r="H93" s="16"/>
      <c r="I93" s="16"/>
      <c r="J93" s="16"/>
      <c r="K93" s="16"/>
      <c r="L93" s="206"/>
      <c r="M93" s="206"/>
      <c r="N93" s="206"/>
    </row>
    <row r="94" spans="2:14" s="39" customFormat="1" ht="20.25" customHeight="1">
      <c r="B94" s="257"/>
      <c r="C94" s="295"/>
      <c r="D94" s="29" t="s">
        <v>90</v>
      </c>
      <c r="E94" s="16"/>
      <c r="F94" s="16"/>
      <c r="G94" s="16"/>
      <c r="H94" s="16"/>
      <c r="I94" s="16"/>
      <c r="J94" s="16"/>
      <c r="K94" s="16"/>
      <c r="L94" s="206"/>
      <c r="M94" s="206"/>
      <c r="N94" s="206"/>
    </row>
    <row r="95" spans="2:14" s="39" customFormat="1" ht="18.75" customHeight="1">
      <c r="B95" s="253" t="s">
        <v>71</v>
      </c>
      <c r="C95" s="272" t="s">
        <v>72</v>
      </c>
      <c r="D95" s="29" t="s">
        <v>128</v>
      </c>
      <c r="E95" s="69">
        <f t="shared" ref="E95:J95" si="13">E98+E99</f>
        <v>44964.1</v>
      </c>
      <c r="F95" s="69">
        <f t="shared" si="13"/>
        <v>46419.200000000004</v>
      </c>
      <c r="G95" s="69">
        <f t="shared" si="13"/>
        <v>38557.000000000007</v>
      </c>
      <c r="H95" s="68">
        <f t="shared" si="13"/>
        <v>57409.1</v>
      </c>
      <c r="I95" s="68">
        <f t="shared" si="13"/>
        <v>59927.200000000004</v>
      </c>
      <c r="J95" s="68">
        <f t="shared" si="13"/>
        <v>63989.3</v>
      </c>
      <c r="K95" s="68">
        <f>K98+K99</f>
        <v>63026.499999999993</v>
      </c>
      <c r="L95" s="68">
        <f>L98+L99</f>
        <v>66163.299999999988</v>
      </c>
      <c r="M95" s="68">
        <f>M98+M99</f>
        <v>87152.7</v>
      </c>
      <c r="N95" s="68">
        <f>N98+N99</f>
        <v>89397.1</v>
      </c>
    </row>
    <row r="96" spans="2:14" s="39" customFormat="1" ht="18.75" customHeight="1">
      <c r="B96" s="263"/>
      <c r="C96" s="280"/>
      <c r="D96" s="29" t="s">
        <v>173</v>
      </c>
      <c r="E96" s="69"/>
      <c r="F96" s="69"/>
      <c r="G96" s="69"/>
      <c r="H96" s="68"/>
      <c r="I96" s="68"/>
      <c r="J96" s="68"/>
      <c r="K96" s="68"/>
      <c r="L96" s="206"/>
      <c r="M96" s="206"/>
      <c r="N96" s="206"/>
    </row>
    <row r="97" spans="1:255" s="39" customFormat="1" ht="18.75" customHeight="1">
      <c r="B97" s="263"/>
      <c r="C97" s="280"/>
      <c r="D97" s="29" t="s">
        <v>174</v>
      </c>
      <c r="E97" s="69"/>
      <c r="F97" s="69"/>
      <c r="G97" s="69"/>
      <c r="H97" s="68"/>
      <c r="I97" s="68"/>
      <c r="J97" s="68"/>
      <c r="K97" s="68"/>
      <c r="L97" s="206"/>
      <c r="M97" s="206"/>
      <c r="N97" s="206"/>
    </row>
    <row r="98" spans="1:255" s="39" customFormat="1" ht="18.75" customHeight="1">
      <c r="B98" s="263"/>
      <c r="C98" s="280"/>
      <c r="D98" s="29" t="s">
        <v>85</v>
      </c>
      <c r="E98" s="69">
        <f t="shared" ref="E98:J98" si="14">E103+E108+E113+E118+E123+E128+E133+E138+E143+E148+E153+E158+E163+E168+E173+E178+E183</f>
        <v>43448.1</v>
      </c>
      <c r="F98" s="69">
        <f t="shared" si="14"/>
        <v>44766.700000000004</v>
      </c>
      <c r="G98" s="69">
        <f t="shared" si="14"/>
        <v>37594.600000000006</v>
      </c>
      <c r="H98" s="69">
        <f t="shared" si="14"/>
        <v>57409.1</v>
      </c>
      <c r="I98" s="69">
        <f t="shared" si="14"/>
        <v>59927.200000000004</v>
      </c>
      <c r="J98" s="69">
        <f t="shared" si="14"/>
        <v>63989.3</v>
      </c>
      <c r="K98" s="69">
        <f>K103+K108+K113+K118+K123+K128+K133+K138+K143+K148+K153+K158+K163+K168+K173+K178+K183+K188</f>
        <v>63026.499999999993</v>
      </c>
      <c r="L98" s="69">
        <f>L103+L108+L113+L118+L123+L128+L133+L138+L143+L148+L153+L158+L163+L168+L173+L178+L183+L188</f>
        <v>65910.899999999994</v>
      </c>
      <c r="M98" s="69">
        <f>M103+M108+M113+M118+M123+M128+M133+M138+M143+M148+M153+M158+M163+M168+M173+M178+M183+M188</f>
        <v>86427.4</v>
      </c>
      <c r="N98" s="69">
        <f>N103+N108+N113+N118+N123+N128+N133+N138+N143+N148+N153+N158+N163+N168+N173+N178+N183+N188</f>
        <v>88997.1</v>
      </c>
    </row>
    <row r="99" spans="1:255" s="39" customFormat="1" ht="18.75" customHeight="1">
      <c r="B99" s="263"/>
      <c r="C99" s="280"/>
      <c r="D99" s="29" t="s">
        <v>90</v>
      </c>
      <c r="E99" s="69">
        <v>1516</v>
      </c>
      <c r="F99" s="69">
        <v>1652.5</v>
      </c>
      <c r="G99" s="69">
        <f>G104+G109+G124</f>
        <v>962.4</v>
      </c>
      <c r="H99" s="68">
        <v>0</v>
      </c>
      <c r="I99" s="68">
        <v>0</v>
      </c>
      <c r="J99" s="68">
        <v>0</v>
      </c>
      <c r="K99" s="68">
        <v>0</v>
      </c>
      <c r="L99" s="69">
        <f>L104+L109+L114+L119+L124+L129+L134+L139+L144+L149+L154+L159+L164+L169+L174+L179+L184+L189</f>
        <v>252.4</v>
      </c>
      <c r="M99" s="69">
        <f>M104+M109+M114+M119+M124+M129+M134+M139+M144+M149+M154+M159+M164+M169+M174+M179+M184+M189</f>
        <v>725.3</v>
      </c>
      <c r="N99" s="69">
        <f>N104+N109+N114+N119+N124+N129+N134+N139+N144+N149+N154+N159+N164+N169+N174+N179+N184+N189</f>
        <v>400</v>
      </c>
    </row>
    <row r="100" spans="1:255" s="39" customFormat="1" ht="18.75" customHeight="1">
      <c r="B100" s="258" t="s">
        <v>96</v>
      </c>
      <c r="C100" s="280" t="s">
        <v>33</v>
      </c>
      <c r="D100" s="29" t="s">
        <v>128</v>
      </c>
      <c r="E100" s="69">
        <f t="shared" ref="E100:J100" si="15">E103+E104</f>
        <v>21271.599999999999</v>
      </c>
      <c r="F100" s="69">
        <f t="shared" si="15"/>
        <v>46221.3</v>
      </c>
      <c r="G100" s="69">
        <f t="shared" si="15"/>
        <v>37673.9</v>
      </c>
      <c r="H100" s="68">
        <f t="shared" si="15"/>
        <v>56301.599999999999</v>
      </c>
      <c r="I100" s="68">
        <f t="shared" si="15"/>
        <v>58625.4</v>
      </c>
      <c r="J100" s="68">
        <f t="shared" si="15"/>
        <v>47764.3</v>
      </c>
      <c r="K100" s="68">
        <f>K103+K104</f>
        <v>47695.4</v>
      </c>
      <c r="L100" s="68">
        <f>L103+L104</f>
        <v>53678.5</v>
      </c>
      <c r="M100" s="68">
        <f>M103+M104</f>
        <v>86436.599999999991</v>
      </c>
      <c r="N100" s="68">
        <f>N103+N104</f>
        <v>88505.1</v>
      </c>
    </row>
    <row r="101" spans="1:255" s="39" customFormat="1" ht="18.75" customHeight="1">
      <c r="B101" s="258"/>
      <c r="C101" s="280"/>
      <c r="D101" s="29" t="s">
        <v>173</v>
      </c>
      <c r="E101" s="69"/>
      <c r="F101" s="69"/>
      <c r="G101" s="69"/>
      <c r="H101" s="68"/>
      <c r="I101" s="68"/>
      <c r="J101" s="68"/>
      <c r="K101" s="68"/>
      <c r="L101" s="206"/>
      <c r="M101" s="206"/>
      <c r="N101" s="206"/>
    </row>
    <row r="102" spans="1:255" s="39" customFormat="1" ht="18.75" customHeight="1">
      <c r="B102" s="258"/>
      <c r="C102" s="280"/>
      <c r="D102" s="29" t="s">
        <v>174</v>
      </c>
      <c r="E102" s="69"/>
      <c r="F102" s="69"/>
      <c r="G102" s="69"/>
      <c r="H102" s="68"/>
      <c r="I102" s="68"/>
      <c r="J102" s="68"/>
      <c r="K102" s="68"/>
      <c r="L102" s="206"/>
      <c r="M102" s="206"/>
      <c r="N102" s="206"/>
    </row>
    <row r="103" spans="1:255" s="39" customFormat="1" ht="18.75" customHeight="1">
      <c r="B103" s="258"/>
      <c r="C103" s="280"/>
      <c r="D103" s="29" t="s">
        <v>85</v>
      </c>
      <c r="E103" s="69">
        <v>19755.599999999999</v>
      </c>
      <c r="F103" s="69">
        <v>44568.800000000003</v>
      </c>
      <c r="G103" s="69">
        <v>36746.9</v>
      </c>
      <c r="H103" s="68">
        <v>56301.599999999999</v>
      </c>
      <c r="I103" s="68">
        <v>58625.4</v>
      </c>
      <c r="J103" s="68">
        <v>47764.3</v>
      </c>
      <c r="K103" s="68">
        <v>47695.4</v>
      </c>
      <c r="L103" s="217">
        <v>53426.1</v>
      </c>
      <c r="M103" s="217">
        <v>86244.2</v>
      </c>
      <c r="N103" s="217">
        <v>88145.1</v>
      </c>
    </row>
    <row r="104" spans="1:255" s="39" customFormat="1" ht="18.75" customHeight="1">
      <c r="B104" s="258"/>
      <c r="C104" s="280"/>
      <c r="D104" s="29" t="s">
        <v>90</v>
      </c>
      <c r="E104" s="69">
        <v>1516</v>
      </c>
      <c r="F104" s="69">
        <v>1652.5</v>
      </c>
      <c r="G104" s="69">
        <v>927</v>
      </c>
      <c r="H104" s="68">
        <v>0</v>
      </c>
      <c r="I104" s="68">
        <v>0</v>
      </c>
      <c r="J104" s="68">
        <v>0</v>
      </c>
      <c r="K104" s="68">
        <v>0</v>
      </c>
      <c r="L104" s="206">
        <v>252.4</v>
      </c>
      <c r="M104" s="206">
        <v>192.4</v>
      </c>
      <c r="N104" s="206">
        <v>360</v>
      </c>
    </row>
    <row r="105" spans="1:255" s="39" customFormat="1" ht="18.75" customHeight="1">
      <c r="B105" s="264" t="s">
        <v>97</v>
      </c>
      <c r="C105" s="268" t="s">
        <v>35</v>
      </c>
      <c r="D105" s="29" t="s">
        <v>128</v>
      </c>
      <c r="E105" s="69">
        <f t="shared" ref="E105:J105" si="16">E108+E109</f>
        <v>22626.9</v>
      </c>
      <c r="F105" s="69">
        <f t="shared" si="16"/>
        <v>7.5</v>
      </c>
      <c r="G105" s="69">
        <f t="shared" si="16"/>
        <v>73.900000000000006</v>
      </c>
      <c r="H105" s="68">
        <f t="shared" si="16"/>
        <v>71.3</v>
      </c>
      <c r="I105" s="68">
        <f t="shared" si="16"/>
        <v>84.8</v>
      </c>
      <c r="J105" s="68">
        <f t="shared" si="16"/>
        <v>94</v>
      </c>
      <c r="K105" s="68">
        <f>K108+K109</f>
        <v>97.9</v>
      </c>
      <c r="L105" s="68">
        <f>L108+L109</f>
        <v>75.099999999999994</v>
      </c>
      <c r="M105" s="68">
        <f>M108+M109</f>
        <v>62.3</v>
      </c>
      <c r="N105" s="68">
        <f>N108+N109</f>
        <v>121</v>
      </c>
    </row>
    <row r="106" spans="1:255" s="39" customFormat="1" ht="18.75" customHeight="1">
      <c r="B106" s="265"/>
      <c r="C106" s="271"/>
      <c r="D106" s="29" t="s">
        <v>173</v>
      </c>
      <c r="E106" s="69"/>
      <c r="F106" s="69"/>
      <c r="G106" s="69"/>
      <c r="H106" s="68"/>
      <c r="I106" s="68"/>
      <c r="J106" s="68"/>
      <c r="K106" s="68"/>
      <c r="L106" s="206"/>
      <c r="M106" s="206"/>
      <c r="N106" s="206"/>
    </row>
    <row r="107" spans="1:255" s="39" customFormat="1" ht="18.75" customHeight="1">
      <c r="B107" s="265"/>
      <c r="C107" s="271"/>
      <c r="D107" s="29" t="s">
        <v>174</v>
      </c>
      <c r="E107" s="69"/>
      <c r="F107" s="69"/>
      <c r="G107" s="69"/>
      <c r="H107" s="68"/>
      <c r="I107" s="68"/>
      <c r="J107" s="68"/>
      <c r="K107" s="68"/>
      <c r="L107" s="206"/>
      <c r="M107" s="206"/>
      <c r="N107" s="206"/>
    </row>
    <row r="108" spans="1:255" s="39" customFormat="1" ht="18.75" customHeight="1">
      <c r="B108" s="265"/>
      <c r="C108" s="271"/>
      <c r="D108" s="29" t="s">
        <v>85</v>
      </c>
      <c r="E108" s="69">
        <v>22626.9</v>
      </c>
      <c r="F108" s="69">
        <v>7.5</v>
      </c>
      <c r="G108" s="69">
        <v>46.8</v>
      </c>
      <c r="H108" s="68">
        <v>71.3</v>
      </c>
      <c r="I108" s="68">
        <v>84.8</v>
      </c>
      <c r="J108" s="68">
        <v>94</v>
      </c>
      <c r="K108" s="68">
        <v>97.9</v>
      </c>
      <c r="L108" s="206">
        <v>75.099999999999994</v>
      </c>
      <c r="M108" s="206">
        <v>62.3</v>
      </c>
      <c r="N108" s="206">
        <v>81</v>
      </c>
    </row>
    <row r="109" spans="1:255" s="39" customFormat="1" ht="18.75" customHeight="1">
      <c r="B109" s="266"/>
      <c r="C109" s="272"/>
      <c r="D109" s="29" t="s">
        <v>90</v>
      </c>
      <c r="E109" s="45">
        <v>0</v>
      </c>
      <c r="F109" s="45">
        <v>0</v>
      </c>
      <c r="G109" s="45">
        <v>27.1</v>
      </c>
      <c r="H109" s="16">
        <v>0</v>
      </c>
      <c r="I109" s="16">
        <v>0</v>
      </c>
      <c r="J109" s="16">
        <v>0</v>
      </c>
      <c r="K109" s="16">
        <v>0</v>
      </c>
      <c r="L109" s="206"/>
      <c r="M109" s="206"/>
      <c r="N109" s="206">
        <v>40</v>
      </c>
    </row>
    <row r="110" spans="1:255" s="39" customFormat="1" ht="15" customHeight="1">
      <c r="A110" s="264" t="s">
        <v>98</v>
      </c>
      <c r="B110" s="255" t="s">
        <v>98</v>
      </c>
      <c r="C110" s="268" t="s">
        <v>37</v>
      </c>
      <c r="D110" s="29" t="s">
        <v>128</v>
      </c>
      <c r="E110" s="65">
        <f t="shared" ref="E110:J110" si="17">E113</f>
        <v>49.5</v>
      </c>
      <c r="F110" s="65">
        <f t="shared" si="17"/>
        <v>11.9</v>
      </c>
      <c r="G110" s="65">
        <f t="shared" si="17"/>
        <v>128.5</v>
      </c>
      <c r="H110" s="122">
        <f t="shared" si="17"/>
        <v>52.7</v>
      </c>
      <c r="I110" s="122">
        <f t="shared" si="17"/>
        <v>24.5</v>
      </c>
      <c r="J110" s="122">
        <f t="shared" si="17"/>
        <v>40.4</v>
      </c>
      <c r="K110" s="122">
        <f>K113</f>
        <v>5.5</v>
      </c>
      <c r="L110" s="205">
        <f>L113</f>
        <v>15</v>
      </c>
      <c r="M110" s="216">
        <f>M113</f>
        <v>21.5</v>
      </c>
      <c r="N110" s="220">
        <f>N113</f>
        <v>70</v>
      </c>
      <c r="O110" s="273"/>
      <c r="P110" s="264"/>
      <c r="Q110" s="264"/>
      <c r="R110" s="264"/>
      <c r="S110" s="264"/>
      <c r="T110" s="264"/>
      <c r="U110" s="264"/>
      <c r="V110" s="264"/>
      <c r="W110" s="264"/>
      <c r="X110" s="264"/>
      <c r="Y110" s="264"/>
      <c r="Z110" s="264"/>
      <c r="AA110" s="264"/>
      <c r="AB110" s="264"/>
      <c r="AC110" s="264"/>
      <c r="AD110" s="264"/>
      <c r="AE110" s="264"/>
      <c r="AF110" s="264"/>
      <c r="AG110" s="264"/>
      <c r="AH110" s="264"/>
      <c r="AI110" s="264"/>
      <c r="AJ110" s="264"/>
      <c r="AK110" s="264"/>
      <c r="AL110" s="264"/>
      <c r="AM110" s="264"/>
      <c r="AN110" s="264"/>
      <c r="AO110" s="264"/>
      <c r="AP110" s="264"/>
      <c r="AQ110" s="264"/>
      <c r="AR110" s="264"/>
      <c r="AS110" s="264"/>
      <c r="AT110" s="264"/>
      <c r="AU110" s="264"/>
      <c r="AV110" s="264"/>
      <c r="AW110" s="264"/>
      <c r="AX110" s="264"/>
      <c r="AY110" s="264"/>
      <c r="AZ110" s="264"/>
      <c r="BA110" s="264"/>
      <c r="BB110" s="264"/>
      <c r="BC110" s="264"/>
      <c r="BD110" s="264"/>
      <c r="BE110" s="264"/>
      <c r="BF110" s="264"/>
      <c r="BG110" s="264"/>
      <c r="BH110" s="264"/>
      <c r="BI110" s="264"/>
      <c r="BJ110" s="264"/>
      <c r="BK110" s="264"/>
      <c r="BL110" s="264"/>
      <c r="BM110" s="264"/>
      <c r="BN110" s="264"/>
      <c r="BO110" s="264"/>
      <c r="BP110" s="264"/>
      <c r="BQ110" s="264"/>
      <c r="BR110" s="264"/>
      <c r="BS110" s="264"/>
      <c r="BT110" s="264"/>
      <c r="BU110" s="264"/>
      <c r="BV110" s="264"/>
      <c r="BW110" s="264"/>
      <c r="BX110" s="264"/>
      <c r="BY110" s="264"/>
      <c r="BZ110" s="264"/>
      <c r="CA110" s="264"/>
      <c r="CB110" s="264"/>
      <c r="CC110" s="264"/>
      <c r="CD110" s="264"/>
      <c r="CE110" s="264"/>
      <c r="CF110" s="264"/>
      <c r="CG110" s="264"/>
      <c r="CH110" s="264"/>
      <c r="CI110" s="264"/>
      <c r="CJ110" s="264" t="s">
        <v>98</v>
      </c>
      <c r="CK110" s="264" t="s">
        <v>98</v>
      </c>
      <c r="CL110" s="264" t="s">
        <v>98</v>
      </c>
      <c r="CM110" s="264" t="s">
        <v>98</v>
      </c>
      <c r="CN110" s="264" t="s">
        <v>98</v>
      </c>
      <c r="CO110" s="264" t="s">
        <v>98</v>
      </c>
      <c r="CP110" s="264" t="s">
        <v>98</v>
      </c>
      <c r="CQ110" s="264" t="s">
        <v>98</v>
      </c>
      <c r="CR110" s="264" t="s">
        <v>98</v>
      </c>
      <c r="CS110" s="264" t="s">
        <v>98</v>
      </c>
      <c r="CT110" s="264" t="s">
        <v>98</v>
      </c>
      <c r="CU110" s="264" t="s">
        <v>98</v>
      </c>
      <c r="CV110" s="264" t="s">
        <v>98</v>
      </c>
      <c r="CW110" s="264" t="s">
        <v>98</v>
      </c>
      <c r="CX110" s="264" t="s">
        <v>98</v>
      </c>
      <c r="CY110" s="264" t="s">
        <v>98</v>
      </c>
      <c r="CZ110" s="264" t="s">
        <v>98</v>
      </c>
      <c r="DA110" s="264" t="s">
        <v>98</v>
      </c>
      <c r="DB110" s="264" t="s">
        <v>98</v>
      </c>
      <c r="DC110" s="264" t="s">
        <v>98</v>
      </c>
      <c r="DD110" s="264" t="s">
        <v>98</v>
      </c>
      <c r="DE110" s="264" t="s">
        <v>98</v>
      </c>
      <c r="DF110" s="264" t="s">
        <v>98</v>
      </c>
      <c r="DG110" s="264" t="s">
        <v>98</v>
      </c>
      <c r="DH110" s="264" t="s">
        <v>98</v>
      </c>
      <c r="DI110" s="264" t="s">
        <v>98</v>
      </c>
      <c r="DJ110" s="264" t="s">
        <v>98</v>
      </c>
      <c r="DK110" s="264" t="s">
        <v>98</v>
      </c>
      <c r="DL110" s="264" t="s">
        <v>98</v>
      </c>
      <c r="DM110" s="264" t="s">
        <v>98</v>
      </c>
      <c r="DN110" s="264" t="s">
        <v>98</v>
      </c>
      <c r="DO110" s="264" t="s">
        <v>98</v>
      </c>
      <c r="DP110" s="264" t="s">
        <v>98</v>
      </c>
      <c r="DQ110" s="264" t="s">
        <v>98</v>
      </c>
      <c r="DR110" s="264" t="s">
        <v>98</v>
      </c>
      <c r="DS110" s="264" t="s">
        <v>98</v>
      </c>
      <c r="DT110" s="264" t="s">
        <v>98</v>
      </c>
      <c r="DU110" s="264" t="s">
        <v>98</v>
      </c>
      <c r="DV110" s="264" t="s">
        <v>98</v>
      </c>
      <c r="DW110" s="264" t="s">
        <v>98</v>
      </c>
      <c r="DX110" s="264" t="s">
        <v>98</v>
      </c>
      <c r="DY110" s="264" t="s">
        <v>98</v>
      </c>
      <c r="DZ110" s="264" t="s">
        <v>98</v>
      </c>
      <c r="EA110" s="264" t="s">
        <v>98</v>
      </c>
      <c r="EB110" s="264" t="s">
        <v>98</v>
      </c>
      <c r="EC110" s="264" t="s">
        <v>98</v>
      </c>
      <c r="ED110" s="264" t="s">
        <v>98</v>
      </c>
      <c r="EE110" s="264" t="s">
        <v>98</v>
      </c>
      <c r="EF110" s="264" t="s">
        <v>98</v>
      </c>
      <c r="EG110" s="264" t="s">
        <v>98</v>
      </c>
      <c r="EH110" s="264" t="s">
        <v>98</v>
      </c>
      <c r="EI110" s="264" t="s">
        <v>98</v>
      </c>
      <c r="EJ110" s="264" t="s">
        <v>98</v>
      </c>
      <c r="EK110" s="264" t="s">
        <v>98</v>
      </c>
      <c r="EL110" s="264" t="s">
        <v>98</v>
      </c>
      <c r="EM110" s="264" t="s">
        <v>98</v>
      </c>
      <c r="EN110" s="264" t="s">
        <v>98</v>
      </c>
      <c r="EO110" s="264" t="s">
        <v>98</v>
      </c>
      <c r="EP110" s="264" t="s">
        <v>98</v>
      </c>
      <c r="EQ110" s="264" t="s">
        <v>98</v>
      </c>
      <c r="ER110" s="264" t="s">
        <v>98</v>
      </c>
      <c r="ES110" s="264" t="s">
        <v>98</v>
      </c>
      <c r="ET110" s="264" t="s">
        <v>98</v>
      </c>
      <c r="EU110" s="264" t="s">
        <v>98</v>
      </c>
      <c r="EV110" s="264" t="s">
        <v>98</v>
      </c>
      <c r="EW110" s="264" t="s">
        <v>98</v>
      </c>
      <c r="EX110" s="264" t="s">
        <v>98</v>
      </c>
      <c r="EY110" s="264" t="s">
        <v>98</v>
      </c>
      <c r="EZ110" s="264" t="s">
        <v>98</v>
      </c>
      <c r="FA110" s="264" t="s">
        <v>98</v>
      </c>
      <c r="FB110" s="264" t="s">
        <v>98</v>
      </c>
      <c r="FC110" s="264" t="s">
        <v>98</v>
      </c>
      <c r="FD110" s="264" t="s">
        <v>98</v>
      </c>
      <c r="FE110" s="264" t="s">
        <v>98</v>
      </c>
      <c r="FF110" s="264" t="s">
        <v>98</v>
      </c>
      <c r="FG110" s="264" t="s">
        <v>98</v>
      </c>
      <c r="FH110" s="264" t="s">
        <v>98</v>
      </c>
      <c r="FI110" s="264" t="s">
        <v>98</v>
      </c>
      <c r="FJ110" s="264" t="s">
        <v>98</v>
      </c>
      <c r="FK110" s="264" t="s">
        <v>98</v>
      </c>
      <c r="FL110" s="264" t="s">
        <v>98</v>
      </c>
      <c r="FM110" s="264" t="s">
        <v>98</v>
      </c>
      <c r="FN110" s="264" t="s">
        <v>98</v>
      </c>
      <c r="FO110" s="264" t="s">
        <v>98</v>
      </c>
      <c r="FP110" s="264" t="s">
        <v>98</v>
      </c>
      <c r="FQ110" s="264" t="s">
        <v>98</v>
      </c>
      <c r="FR110" s="264" t="s">
        <v>98</v>
      </c>
      <c r="FS110" s="264" t="s">
        <v>98</v>
      </c>
      <c r="FT110" s="264" t="s">
        <v>98</v>
      </c>
      <c r="FU110" s="264" t="s">
        <v>98</v>
      </c>
      <c r="FV110" s="264" t="s">
        <v>98</v>
      </c>
      <c r="FW110" s="264" t="s">
        <v>98</v>
      </c>
      <c r="FX110" s="264" t="s">
        <v>98</v>
      </c>
      <c r="FY110" s="264" t="s">
        <v>98</v>
      </c>
      <c r="FZ110" s="264" t="s">
        <v>98</v>
      </c>
      <c r="GA110" s="264" t="s">
        <v>98</v>
      </c>
      <c r="GB110" s="264" t="s">
        <v>98</v>
      </c>
      <c r="GC110" s="264" t="s">
        <v>98</v>
      </c>
      <c r="GD110" s="264" t="s">
        <v>98</v>
      </c>
      <c r="GE110" s="264" t="s">
        <v>98</v>
      </c>
      <c r="GF110" s="264" t="s">
        <v>98</v>
      </c>
      <c r="GG110" s="264" t="s">
        <v>98</v>
      </c>
      <c r="GH110" s="264" t="s">
        <v>98</v>
      </c>
      <c r="GI110" s="264" t="s">
        <v>98</v>
      </c>
      <c r="GJ110" s="264" t="s">
        <v>98</v>
      </c>
      <c r="GK110" s="264" t="s">
        <v>98</v>
      </c>
      <c r="GL110" s="264" t="s">
        <v>98</v>
      </c>
      <c r="GM110" s="264" t="s">
        <v>98</v>
      </c>
      <c r="GN110" s="264" t="s">
        <v>98</v>
      </c>
      <c r="GO110" s="264" t="s">
        <v>98</v>
      </c>
      <c r="GP110" s="264" t="s">
        <v>98</v>
      </c>
      <c r="GQ110" s="264" t="s">
        <v>98</v>
      </c>
      <c r="GR110" s="264" t="s">
        <v>98</v>
      </c>
      <c r="GS110" s="264" t="s">
        <v>98</v>
      </c>
      <c r="GT110" s="264" t="s">
        <v>98</v>
      </c>
      <c r="GU110" s="264" t="s">
        <v>98</v>
      </c>
      <c r="GV110" s="264" t="s">
        <v>98</v>
      </c>
      <c r="GW110" s="264" t="s">
        <v>98</v>
      </c>
      <c r="GX110" s="264" t="s">
        <v>98</v>
      </c>
      <c r="GY110" s="264" t="s">
        <v>98</v>
      </c>
      <c r="GZ110" s="264" t="s">
        <v>98</v>
      </c>
      <c r="HA110" s="264" t="s">
        <v>98</v>
      </c>
      <c r="HB110" s="264" t="s">
        <v>98</v>
      </c>
      <c r="HC110" s="264" t="s">
        <v>98</v>
      </c>
      <c r="HD110" s="264" t="s">
        <v>98</v>
      </c>
      <c r="HE110" s="264" t="s">
        <v>98</v>
      </c>
      <c r="HF110" s="264" t="s">
        <v>98</v>
      </c>
      <c r="HG110" s="264" t="s">
        <v>98</v>
      </c>
      <c r="HH110" s="264" t="s">
        <v>98</v>
      </c>
      <c r="HI110" s="264" t="s">
        <v>98</v>
      </c>
      <c r="HJ110" s="264" t="s">
        <v>98</v>
      </c>
      <c r="HK110" s="264" t="s">
        <v>98</v>
      </c>
      <c r="HL110" s="264" t="s">
        <v>98</v>
      </c>
      <c r="HM110" s="264" t="s">
        <v>98</v>
      </c>
      <c r="HN110" s="264" t="s">
        <v>98</v>
      </c>
      <c r="HO110" s="264" t="s">
        <v>98</v>
      </c>
      <c r="HP110" s="264" t="s">
        <v>98</v>
      </c>
      <c r="HQ110" s="264" t="s">
        <v>98</v>
      </c>
      <c r="HR110" s="264" t="s">
        <v>98</v>
      </c>
      <c r="HS110" s="264" t="s">
        <v>98</v>
      </c>
      <c r="HT110" s="264" t="s">
        <v>98</v>
      </c>
      <c r="HU110" s="264" t="s">
        <v>98</v>
      </c>
      <c r="HV110" s="264" t="s">
        <v>98</v>
      </c>
      <c r="HW110" s="264" t="s">
        <v>98</v>
      </c>
      <c r="HX110" s="264" t="s">
        <v>98</v>
      </c>
      <c r="HY110" s="264" t="s">
        <v>98</v>
      </c>
      <c r="HZ110" s="264" t="s">
        <v>98</v>
      </c>
      <c r="IA110" s="264" t="s">
        <v>98</v>
      </c>
      <c r="IB110" s="264" t="s">
        <v>98</v>
      </c>
      <c r="IC110" s="264" t="s">
        <v>98</v>
      </c>
      <c r="ID110" s="264" t="s">
        <v>98</v>
      </c>
      <c r="IE110" s="264" t="s">
        <v>98</v>
      </c>
      <c r="IF110" s="264" t="s">
        <v>98</v>
      </c>
      <c r="IG110" s="264" t="s">
        <v>98</v>
      </c>
      <c r="IH110" s="264" t="s">
        <v>98</v>
      </c>
      <c r="II110" s="264" t="s">
        <v>98</v>
      </c>
      <c r="IJ110" s="264" t="s">
        <v>98</v>
      </c>
      <c r="IK110" s="264" t="s">
        <v>98</v>
      </c>
      <c r="IL110" s="264" t="s">
        <v>98</v>
      </c>
      <c r="IM110" s="264" t="s">
        <v>98</v>
      </c>
      <c r="IN110" s="264" t="s">
        <v>98</v>
      </c>
      <c r="IO110" s="264" t="s">
        <v>98</v>
      </c>
      <c r="IP110" s="264" t="s">
        <v>98</v>
      </c>
      <c r="IQ110" s="264" t="s">
        <v>98</v>
      </c>
      <c r="IR110" s="264" t="s">
        <v>98</v>
      </c>
      <c r="IS110" s="264" t="s">
        <v>98</v>
      </c>
      <c r="IT110" s="264" t="s">
        <v>98</v>
      </c>
      <c r="IU110" s="264" t="s">
        <v>98</v>
      </c>
    </row>
    <row r="111" spans="1:255" s="39" customFormat="1" ht="15" customHeight="1">
      <c r="A111" s="265"/>
      <c r="B111" s="256"/>
      <c r="C111" s="271"/>
      <c r="D111" s="29" t="s">
        <v>173</v>
      </c>
      <c r="E111" s="65"/>
      <c r="F111" s="65"/>
      <c r="G111" s="65"/>
      <c r="H111" s="122"/>
      <c r="I111" s="122"/>
      <c r="J111" s="122"/>
      <c r="K111" s="122"/>
      <c r="L111" s="207"/>
      <c r="M111" s="207"/>
      <c r="N111" s="207"/>
      <c r="O111" s="274"/>
      <c r="P111" s="265"/>
      <c r="Q111" s="265"/>
      <c r="R111" s="265"/>
      <c r="S111" s="265"/>
      <c r="T111" s="265"/>
      <c r="U111" s="265"/>
      <c r="V111" s="265"/>
      <c r="W111" s="265"/>
      <c r="X111" s="265"/>
      <c r="Y111" s="265"/>
      <c r="Z111" s="265"/>
      <c r="AA111" s="265"/>
      <c r="AB111" s="265"/>
      <c r="AC111" s="265"/>
      <c r="AD111" s="265"/>
      <c r="AE111" s="265"/>
      <c r="AF111" s="265"/>
      <c r="AG111" s="265"/>
      <c r="AH111" s="265"/>
      <c r="AI111" s="265"/>
      <c r="AJ111" s="265"/>
      <c r="AK111" s="265"/>
      <c r="AL111" s="265"/>
      <c r="AM111" s="265"/>
      <c r="AN111" s="265"/>
      <c r="AO111" s="265"/>
      <c r="AP111" s="265"/>
      <c r="AQ111" s="265"/>
      <c r="AR111" s="265"/>
      <c r="AS111" s="265"/>
      <c r="AT111" s="265"/>
      <c r="AU111" s="265"/>
      <c r="AV111" s="265"/>
      <c r="AW111" s="265"/>
      <c r="AX111" s="265"/>
      <c r="AY111" s="265"/>
      <c r="AZ111" s="265"/>
      <c r="BA111" s="265"/>
      <c r="BB111" s="265"/>
      <c r="BC111" s="265"/>
      <c r="BD111" s="265"/>
      <c r="BE111" s="265"/>
      <c r="BF111" s="265"/>
      <c r="BG111" s="265"/>
      <c r="BH111" s="265"/>
      <c r="BI111" s="265"/>
      <c r="BJ111" s="265"/>
      <c r="BK111" s="265"/>
      <c r="BL111" s="265"/>
      <c r="BM111" s="265"/>
      <c r="BN111" s="265"/>
      <c r="BO111" s="265"/>
      <c r="BP111" s="265"/>
      <c r="BQ111" s="265"/>
      <c r="BR111" s="265"/>
      <c r="BS111" s="265"/>
      <c r="BT111" s="265"/>
      <c r="BU111" s="265"/>
      <c r="BV111" s="265"/>
      <c r="BW111" s="265"/>
      <c r="BX111" s="265"/>
      <c r="BY111" s="265"/>
      <c r="BZ111" s="265"/>
      <c r="CA111" s="265"/>
      <c r="CB111" s="265"/>
      <c r="CC111" s="265"/>
      <c r="CD111" s="265"/>
      <c r="CE111" s="265"/>
      <c r="CF111" s="265"/>
      <c r="CG111" s="265"/>
      <c r="CH111" s="265"/>
      <c r="CI111" s="265"/>
      <c r="CJ111" s="265"/>
      <c r="CK111" s="265"/>
      <c r="CL111" s="265"/>
      <c r="CM111" s="265"/>
      <c r="CN111" s="265"/>
      <c r="CO111" s="265"/>
      <c r="CP111" s="265"/>
      <c r="CQ111" s="265"/>
      <c r="CR111" s="265"/>
      <c r="CS111" s="265"/>
      <c r="CT111" s="265"/>
      <c r="CU111" s="265"/>
      <c r="CV111" s="265"/>
      <c r="CW111" s="265"/>
      <c r="CX111" s="265"/>
      <c r="CY111" s="265"/>
      <c r="CZ111" s="265"/>
      <c r="DA111" s="265"/>
      <c r="DB111" s="265"/>
      <c r="DC111" s="265"/>
      <c r="DD111" s="265"/>
      <c r="DE111" s="265"/>
      <c r="DF111" s="265"/>
      <c r="DG111" s="265"/>
      <c r="DH111" s="265"/>
      <c r="DI111" s="265"/>
      <c r="DJ111" s="265"/>
      <c r="DK111" s="265"/>
      <c r="DL111" s="265"/>
      <c r="DM111" s="265"/>
      <c r="DN111" s="265"/>
      <c r="DO111" s="265"/>
      <c r="DP111" s="265"/>
      <c r="DQ111" s="265"/>
      <c r="DR111" s="265"/>
      <c r="DS111" s="265"/>
      <c r="DT111" s="265"/>
      <c r="DU111" s="265"/>
      <c r="DV111" s="265"/>
      <c r="DW111" s="265"/>
      <c r="DX111" s="265"/>
      <c r="DY111" s="265"/>
      <c r="DZ111" s="265"/>
      <c r="EA111" s="265"/>
      <c r="EB111" s="265"/>
      <c r="EC111" s="265"/>
      <c r="ED111" s="265"/>
      <c r="EE111" s="265"/>
      <c r="EF111" s="265"/>
      <c r="EG111" s="265"/>
      <c r="EH111" s="265"/>
      <c r="EI111" s="265"/>
      <c r="EJ111" s="265"/>
      <c r="EK111" s="265"/>
      <c r="EL111" s="265"/>
      <c r="EM111" s="265"/>
      <c r="EN111" s="265"/>
      <c r="EO111" s="265"/>
      <c r="EP111" s="265"/>
      <c r="EQ111" s="265"/>
      <c r="ER111" s="265"/>
      <c r="ES111" s="265"/>
      <c r="ET111" s="265"/>
      <c r="EU111" s="265"/>
      <c r="EV111" s="265"/>
      <c r="EW111" s="265"/>
      <c r="EX111" s="265"/>
      <c r="EY111" s="265"/>
      <c r="EZ111" s="265"/>
      <c r="FA111" s="265"/>
      <c r="FB111" s="265"/>
      <c r="FC111" s="265"/>
      <c r="FD111" s="265"/>
      <c r="FE111" s="265"/>
      <c r="FF111" s="265"/>
      <c r="FG111" s="265"/>
      <c r="FH111" s="265"/>
      <c r="FI111" s="265"/>
      <c r="FJ111" s="265"/>
      <c r="FK111" s="265"/>
      <c r="FL111" s="265"/>
      <c r="FM111" s="265"/>
      <c r="FN111" s="265"/>
      <c r="FO111" s="265"/>
      <c r="FP111" s="265"/>
      <c r="FQ111" s="265"/>
      <c r="FR111" s="265"/>
      <c r="FS111" s="265"/>
      <c r="FT111" s="265"/>
      <c r="FU111" s="265"/>
      <c r="FV111" s="265"/>
      <c r="FW111" s="265"/>
      <c r="FX111" s="265"/>
      <c r="FY111" s="265"/>
      <c r="FZ111" s="265"/>
      <c r="GA111" s="265"/>
      <c r="GB111" s="265"/>
      <c r="GC111" s="265"/>
      <c r="GD111" s="265"/>
      <c r="GE111" s="265"/>
      <c r="GF111" s="265"/>
      <c r="GG111" s="265"/>
      <c r="GH111" s="265"/>
      <c r="GI111" s="265"/>
      <c r="GJ111" s="265"/>
      <c r="GK111" s="265"/>
      <c r="GL111" s="265"/>
      <c r="GM111" s="265"/>
      <c r="GN111" s="265"/>
      <c r="GO111" s="265"/>
      <c r="GP111" s="265"/>
      <c r="GQ111" s="265"/>
      <c r="GR111" s="265"/>
      <c r="GS111" s="265"/>
      <c r="GT111" s="265"/>
      <c r="GU111" s="265"/>
      <c r="GV111" s="265"/>
      <c r="GW111" s="265"/>
      <c r="GX111" s="265"/>
      <c r="GY111" s="265"/>
      <c r="GZ111" s="265"/>
      <c r="HA111" s="265"/>
      <c r="HB111" s="265"/>
      <c r="HC111" s="265"/>
      <c r="HD111" s="265"/>
      <c r="HE111" s="265"/>
      <c r="HF111" s="265"/>
      <c r="HG111" s="265"/>
      <c r="HH111" s="265"/>
      <c r="HI111" s="265"/>
      <c r="HJ111" s="265"/>
      <c r="HK111" s="265"/>
      <c r="HL111" s="265"/>
      <c r="HM111" s="265"/>
      <c r="HN111" s="265"/>
      <c r="HO111" s="265"/>
      <c r="HP111" s="265"/>
      <c r="HQ111" s="265"/>
      <c r="HR111" s="265"/>
      <c r="HS111" s="265"/>
      <c r="HT111" s="265"/>
      <c r="HU111" s="265"/>
      <c r="HV111" s="265"/>
      <c r="HW111" s="265"/>
      <c r="HX111" s="265"/>
      <c r="HY111" s="265"/>
      <c r="HZ111" s="265"/>
      <c r="IA111" s="265"/>
      <c r="IB111" s="265"/>
      <c r="IC111" s="265"/>
      <c r="ID111" s="265"/>
      <c r="IE111" s="265"/>
      <c r="IF111" s="265"/>
      <c r="IG111" s="265"/>
      <c r="IH111" s="265"/>
      <c r="II111" s="265"/>
      <c r="IJ111" s="265"/>
      <c r="IK111" s="265"/>
      <c r="IL111" s="265"/>
      <c r="IM111" s="265"/>
      <c r="IN111" s="265"/>
      <c r="IO111" s="265"/>
      <c r="IP111" s="265"/>
      <c r="IQ111" s="265"/>
      <c r="IR111" s="265"/>
      <c r="IS111" s="265"/>
      <c r="IT111" s="265"/>
      <c r="IU111" s="265"/>
    </row>
    <row r="112" spans="1:255" s="39" customFormat="1" ht="16.5" customHeight="1">
      <c r="A112" s="265"/>
      <c r="B112" s="256"/>
      <c r="C112" s="271"/>
      <c r="D112" s="29" t="s">
        <v>174</v>
      </c>
      <c r="E112" s="65"/>
      <c r="F112" s="65"/>
      <c r="G112" s="65"/>
      <c r="H112" s="122"/>
      <c r="I112" s="122"/>
      <c r="J112" s="122"/>
      <c r="K112" s="122"/>
      <c r="L112" s="207"/>
      <c r="M112" s="207"/>
      <c r="N112" s="207"/>
      <c r="O112" s="274"/>
      <c r="P112" s="265"/>
      <c r="Q112" s="265"/>
      <c r="R112" s="265"/>
      <c r="S112" s="265"/>
      <c r="T112" s="265"/>
      <c r="U112" s="265"/>
      <c r="V112" s="265"/>
      <c r="W112" s="265"/>
      <c r="X112" s="265"/>
      <c r="Y112" s="265"/>
      <c r="Z112" s="265"/>
      <c r="AA112" s="265"/>
      <c r="AB112" s="265"/>
      <c r="AC112" s="265"/>
      <c r="AD112" s="265"/>
      <c r="AE112" s="265"/>
      <c r="AF112" s="265"/>
      <c r="AG112" s="265"/>
      <c r="AH112" s="265"/>
      <c r="AI112" s="265"/>
      <c r="AJ112" s="265"/>
      <c r="AK112" s="265"/>
      <c r="AL112" s="265"/>
      <c r="AM112" s="265"/>
      <c r="AN112" s="265"/>
      <c r="AO112" s="265"/>
      <c r="AP112" s="265"/>
      <c r="AQ112" s="265"/>
      <c r="AR112" s="265"/>
      <c r="AS112" s="265"/>
      <c r="AT112" s="265"/>
      <c r="AU112" s="265"/>
      <c r="AV112" s="265"/>
      <c r="AW112" s="265"/>
      <c r="AX112" s="265"/>
      <c r="AY112" s="265"/>
      <c r="AZ112" s="265"/>
      <c r="BA112" s="265"/>
      <c r="BB112" s="265"/>
      <c r="BC112" s="265"/>
      <c r="BD112" s="265"/>
      <c r="BE112" s="265"/>
      <c r="BF112" s="265"/>
      <c r="BG112" s="265"/>
      <c r="BH112" s="265"/>
      <c r="BI112" s="265"/>
      <c r="BJ112" s="265"/>
      <c r="BK112" s="265"/>
      <c r="BL112" s="265"/>
      <c r="BM112" s="265"/>
      <c r="BN112" s="265"/>
      <c r="BO112" s="265"/>
      <c r="BP112" s="265"/>
      <c r="BQ112" s="265"/>
      <c r="BR112" s="265"/>
      <c r="BS112" s="265"/>
      <c r="BT112" s="265"/>
      <c r="BU112" s="265"/>
      <c r="BV112" s="265"/>
      <c r="BW112" s="265"/>
      <c r="BX112" s="265"/>
      <c r="BY112" s="265"/>
      <c r="BZ112" s="265"/>
      <c r="CA112" s="265"/>
      <c r="CB112" s="265"/>
      <c r="CC112" s="265"/>
      <c r="CD112" s="265"/>
      <c r="CE112" s="265"/>
      <c r="CF112" s="265"/>
      <c r="CG112" s="265"/>
      <c r="CH112" s="265"/>
      <c r="CI112" s="265"/>
      <c r="CJ112" s="265"/>
      <c r="CK112" s="265"/>
      <c r="CL112" s="265"/>
      <c r="CM112" s="265"/>
      <c r="CN112" s="265"/>
      <c r="CO112" s="265"/>
      <c r="CP112" s="265"/>
      <c r="CQ112" s="265"/>
      <c r="CR112" s="265"/>
      <c r="CS112" s="265"/>
      <c r="CT112" s="265"/>
      <c r="CU112" s="265"/>
      <c r="CV112" s="265"/>
      <c r="CW112" s="265"/>
      <c r="CX112" s="265"/>
      <c r="CY112" s="265"/>
      <c r="CZ112" s="265"/>
      <c r="DA112" s="265"/>
      <c r="DB112" s="265"/>
      <c r="DC112" s="265"/>
      <c r="DD112" s="265"/>
      <c r="DE112" s="265"/>
      <c r="DF112" s="265"/>
      <c r="DG112" s="265"/>
      <c r="DH112" s="265"/>
      <c r="DI112" s="265"/>
      <c r="DJ112" s="265"/>
      <c r="DK112" s="265"/>
      <c r="DL112" s="265"/>
      <c r="DM112" s="265"/>
      <c r="DN112" s="265"/>
      <c r="DO112" s="265"/>
      <c r="DP112" s="265"/>
      <c r="DQ112" s="265"/>
      <c r="DR112" s="265"/>
      <c r="DS112" s="265"/>
      <c r="DT112" s="265"/>
      <c r="DU112" s="265"/>
      <c r="DV112" s="265"/>
      <c r="DW112" s="265"/>
      <c r="DX112" s="265"/>
      <c r="DY112" s="265"/>
      <c r="DZ112" s="265"/>
      <c r="EA112" s="265"/>
      <c r="EB112" s="265"/>
      <c r="EC112" s="265"/>
      <c r="ED112" s="265"/>
      <c r="EE112" s="265"/>
      <c r="EF112" s="265"/>
      <c r="EG112" s="265"/>
      <c r="EH112" s="265"/>
      <c r="EI112" s="265"/>
      <c r="EJ112" s="265"/>
      <c r="EK112" s="265"/>
      <c r="EL112" s="265"/>
      <c r="EM112" s="265"/>
      <c r="EN112" s="265"/>
      <c r="EO112" s="265"/>
      <c r="EP112" s="265"/>
      <c r="EQ112" s="265"/>
      <c r="ER112" s="265"/>
      <c r="ES112" s="265"/>
      <c r="ET112" s="265"/>
      <c r="EU112" s="265"/>
      <c r="EV112" s="265"/>
      <c r="EW112" s="265"/>
      <c r="EX112" s="265"/>
      <c r="EY112" s="265"/>
      <c r="EZ112" s="265"/>
      <c r="FA112" s="265"/>
      <c r="FB112" s="265"/>
      <c r="FC112" s="265"/>
      <c r="FD112" s="265"/>
      <c r="FE112" s="265"/>
      <c r="FF112" s="265"/>
      <c r="FG112" s="265"/>
      <c r="FH112" s="265"/>
      <c r="FI112" s="265"/>
      <c r="FJ112" s="265"/>
      <c r="FK112" s="265"/>
      <c r="FL112" s="265"/>
      <c r="FM112" s="265"/>
      <c r="FN112" s="265"/>
      <c r="FO112" s="265"/>
      <c r="FP112" s="265"/>
      <c r="FQ112" s="265"/>
      <c r="FR112" s="265"/>
      <c r="FS112" s="265"/>
      <c r="FT112" s="265"/>
      <c r="FU112" s="265"/>
      <c r="FV112" s="265"/>
      <c r="FW112" s="265"/>
      <c r="FX112" s="265"/>
      <c r="FY112" s="265"/>
      <c r="FZ112" s="265"/>
      <c r="GA112" s="265"/>
      <c r="GB112" s="265"/>
      <c r="GC112" s="265"/>
      <c r="GD112" s="265"/>
      <c r="GE112" s="265"/>
      <c r="GF112" s="265"/>
      <c r="GG112" s="265"/>
      <c r="GH112" s="265"/>
      <c r="GI112" s="265"/>
      <c r="GJ112" s="265"/>
      <c r="GK112" s="265"/>
      <c r="GL112" s="265"/>
      <c r="GM112" s="265"/>
      <c r="GN112" s="265"/>
      <c r="GO112" s="265"/>
      <c r="GP112" s="265"/>
      <c r="GQ112" s="265"/>
      <c r="GR112" s="265"/>
      <c r="GS112" s="265"/>
      <c r="GT112" s="265"/>
      <c r="GU112" s="265"/>
      <c r="GV112" s="265"/>
      <c r="GW112" s="265"/>
      <c r="GX112" s="265"/>
      <c r="GY112" s="265"/>
      <c r="GZ112" s="265"/>
      <c r="HA112" s="265"/>
      <c r="HB112" s="265"/>
      <c r="HC112" s="265"/>
      <c r="HD112" s="265"/>
      <c r="HE112" s="265"/>
      <c r="HF112" s="265"/>
      <c r="HG112" s="265"/>
      <c r="HH112" s="265"/>
      <c r="HI112" s="265"/>
      <c r="HJ112" s="265"/>
      <c r="HK112" s="265"/>
      <c r="HL112" s="265"/>
      <c r="HM112" s="265"/>
      <c r="HN112" s="265"/>
      <c r="HO112" s="265"/>
      <c r="HP112" s="265"/>
      <c r="HQ112" s="265"/>
      <c r="HR112" s="265"/>
      <c r="HS112" s="265"/>
      <c r="HT112" s="265"/>
      <c r="HU112" s="265"/>
      <c r="HV112" s="265"/>
      <c r="HW112" s="265"/>
      <c r="HX112" s="265"/>
      <c r="HY112" s="265"/>
      <c r="HZ112" s="265"/>
      <c r="IA112" s="265"/>
      <c r="IB112" s="265"/>
      <c r="IC112" s="265"/>
      <c r="ID112" s="265"/>
      <c r="IE112" s="265"/>
      <c r="IF112" s="265"/>
      <c r="IG112" s="265"/>
      <c r="IH112" s="265"/>
      <c r="II112" s="265"/>
      <c r="IJ112" s="265"/>
      <c r="IK112" s="265"/>
      <c r="IL112" s="265"/>
      <c r="IM112" s="265"/>
      <c r="IN112" s="265"/>
      <c r="IO112" s="265"/>
      <c r="IP112" s="265"/>
      <c r="IQ112" s="265"/>
      <c r="IR112" s="265"/>
      <c r="IS112" s="265"/>
      <c r="IT112" s="265"/>
      <c r="IU112" s="265"/>
    </row>
    <row r="113" spans="1:255" s="39" customFormat="1" ht="15.75" customHeight="1">
      <c r="A113" s="265"/>
      <c r="B113" s="256"/>
      <c r="C113" s="271"/>
      <c r="D113" s="29" t="s">
        <v>85</v>
      </c>
      <c r="E113" s="65">
        <v>49.5</v>
      </c>
      <c r="F113" s="70">
        <v>11.9</v>
      </c>
      <c r="G113" s="70">
        <v>128.5</v>
      </c>
      <c r="H113" s="123">
        <v>52.7</v>
      </c>
      <c r="I113" s="123">
        <v>24.5</v>
      </c>
      <c r="J113" s="123">
        <v>40.4</v>
      </c>
      <c r="K113" s="123">
        <v>5.5</v>
      </c>
      <c r="L113" s="207">
        <v>15</v>
      </c>
      <c r="M113" s="207">
        <v>21.5</v>
      </c>
      <c r="N113" s="207">
        <v>70</v>
      </c>
      <c r="O113" s="274"/>
      <c r="P113" s="265"/>
      <c r="Q113" s="265"/>
      <c r="R113" s="265"/>
      <c r="S113" s="265"/>
      <c r="T113" s="265"/>
      <c r="U113" s="265"/>
      <c r="V113" s="265"/>
      <c r="W113" s="265"/>
      <c r="X113" s="265"/>
      <c r="Y113" s="265"/>
      <c r="Z113" s="265"/>
      <c r="AA113" s="265"/>
      <c r="AB113" s="265"/>
      <c r="AC113" s="265"/>
      <c r="AD113" s="265"/>
      <c r="AE113" s="265"/>
      <c r="AF113" s="265"/>
      <c r="AG113" s="265"/>
      <c r="AH113" s="265"/>
      <c r="AI113" s="265"/>
      <c r="AJ113" s="265"/>
      <c r="AK113" s="265"/>
      <c r="AL113" s="265"/>
      <c r="AM113" s="265"/>
      <c r="AN113" s="265"/>
      <c r="AO113" s="265"/>
      <c r="AP113" s="265"/>
      <c r="AQ113" s="265"/>
      <c r="AR113" s="265"/>
      <c r="AS113" s="265"/>
      <c r="AT113" s="265"/>
      <c r="AU113" s="265"/>
      <c r="AV113" s="265"/>
      <c r="AW113" s="265"/>
      <c r="AX113" s="265"/>
      <c r="AY113" s="265"/>
      <c r="AZ113" s="265"/>
      <c r="BA113" s="265"/>
      <c r="BB113" s="265"/>
      <c r="BC113" s="265"/>
      <c r="BD113" s="265"/>
      <c r="BE113" s="265"/>
      <c r="BF113" s="265"/>
      <c r="BG113" s="265"/>
      <c r="BH113" s="265"/>
      <c r="BI113" s="265"/>
      <c r="BJ113" s="265"/>
      <c r="BK113" s="265"/>
      <c r="BL113" s="265"/>
      <c r="BM113" s="265"/>
      <c r="BN113" s="265"/>
      <c r="BO113" s="265"/>
      <c r="BP113" s="265"/>
      <c r="BQ113" s="265"/>
      <c r="BR113" s="265"/>
      <c r="BS113" s="265"/>
      <c r="BT113" s="265"/>
      <c r="BU113" s="265"/>
      <c r="BV113" s="265"/>
      <c r="BW113" s="265"/>
      <c r="BX113" s="265"/>
      <c r="BY113" s="265"/>
      <c r="BZ113" s="265"/>
      <c r="CA113" s="265"/>
      <c r="CB113" s="265"/>
      <c r="CC113" s="265"/>
      <c r="CD113" s="265"/>
      <c r="CE113" s="265"/>
      <c r="CF113" s="265"/>
      <c r="CG113" s="265"/>
      <c r="CH113" s="265"/>
      <c r="CI113" s="265"/>
      <c r="CJ113" s="265"/>
      <c r="CK113" s="265"/>
      <c r="CL113" s="265"/>
      <c r="CM113" s="265"/>
      <c r="CN113" s="265"/>
      <c r="CO113" s="265"/>
      <c r="CP113" s="265"/>
      <c r="CQ113" s="265"/>
      <c r="CR113" s="265"/>
      <c r="CS113" s="265"/>
      <c r="CT113" s="265"/>
      <c r="CU113" s="265"/>
      <c r="CV113" s="265"/>
      <c r="CW113" s="265"/>
      <c r="CX113" s="265"/>
      <c r="CY113" s="265"/>
      <c r="CZ113" s="265"/>
      <c r="DA113" s="265"/>
      <c r="DB113" s="265"/>
      <c r="DC113" s="265"/>
      <c r="DD113" s="265"/>
      <c r="DE113" s="265"/>
      <c r="DF113" s="265"/>
      <c r="DG113" s="265"/>
      <c r="DH113" s="265"/>
      <c r="DI113" s="265"/>
      <c r="DJ113" s="265"/>
      <c r="DK113" s="265"/>
      <c r="DL113" s="265"/>
      <c r="DM113" s="265"/>
      <c r="DN113" s="265"/>
      <c r="DO113" s="265"/>
      <c r="DP113" s="265"/>
      <c r="DQ113" s="265"/>
      <c r="DR113" s="265"/>
      <c r="DS113" s="265"/>
      <c r="DT113" s="265"/>
      <c r="DU113" s="265"/>
      <c r="DV113" s="265"/>
      <c r="DW113" s="265"/>
      <c r="DX113" s="265"/>
      <c r="DY113" s="265"/>
      <c r="DZ113" s="265"/>
      <c r="EA113" s="265"/>
      <c r="EB113" s="265"/>
      <c r="EC113" s="265"/>
      <c r="ED113" s="265"/>
      <c r="EE113" s="265"/>
      <c r="EF113" s="265"/>
      <c r="EG113" s="265"/>
      <c r="EH113" s="265"/>
      <c r="EI113" s="265"/>
      <c r="EJ113" s="265"/>
      <c r="EK113" s="265"/>
      <c r="EL113" s="265"/>
      <c r="EM113" s="265"/>
      <c r="EN113" s="265"/>
      <c r="EO113" s="265"/>
      <c r="EP113" s="265"/>
      <c r="EQ113" s="265"/>
      <c r="ER113" s="265"/>
      <c r="ES113" s="265"/>
      <c r="ET113" s="265"/>
      <c r="EU113" s="265"/>
      <c r="EV113" s="265"/>
      <c r="EW113" s="265"/>
      <c r="EX113" s="265"/>
      <c r="EY113" s="265"/>
      <c r="EZ113" s="265"/>
      <c r="FA113" s="265"/>
      <c r="FB113" s="265"/>
      <c r="FC113" s="265"/>
      <c r="FD113" s="265"/>
      <c r="FE113" s="265"/>
      <c r="FF113" s="265"/>
      <c r="FG113" s="265"/>
      <c r="FH113" s="265"/>
      <c r="FI113" s="265"/>
      <c r="FJ113" s="265"/>
      <c r="FK113" s="265"/>
      <c r="FL113" s="265"/>
      <c r="FM113" s="265"/>
      <c r="FN113" s="265"/>
      <c r="FO113" s="265"/>
      <c r="FP113" s="265"/>
      <c r="FQ113" s="265"/>
      <c r="FR113" s="265"/>
      <c r="FS113" s="265"/>
      <c r="FT113" s="265"/>
      <c r="FU113" s="265"/>
      <c r="FV113" s="265"/>
      <c r="FW113" s="265"/>
      <c r="FX113" s="265"/>
      <c r="FY113" s="265"/>
      <c r="FZ113" s="265"/>
      <c r="GA113" s="265"/>
      <c r="GB113" s="265"/>
      <c r="GC113" s="265"/>
      <c r="GD113" s="265"/>
      <c r="GE113" s="265"/>
      <c r="GF113" s="265"/>
      <c r="GG113" s="265"/>
      <c r="GH113" s="265"/>
      <c r="GI113" s="265"/>
      <c r="GJ113" s="265"/>
      <c r="GK113" s="265"/>
      <c r="GL113" s="265"/>
      <c r="GM113" s="265"/>
      <c r="GN113" s="265"/>
      <c r="GO113" s="265"/>
      <c r="GP113" s="265"/>
      <c r="GQ113" s="265"/>
      <c r="GR113" s="265"/>
      <c r="GS113" s="265"/>
      <c r="GT113" s="265"/>
      <c r="GU113" s="265"/>
      <c r="GV113" s="265"/>
      <c r="GW113" s="265"/>
      <c r="GX113" s="265"/>
      <c r="GY113" s="265"/>
      <c r="GZ113" s="265"/>
      <c r="HA113" s="265"/>
      <c r="HB113" s="265"/>
      <c r="HC113" s="265"/>
      <c r="HD113" s="265"/>
      <c r="HE113" s="265"/>
      <c r="HF113" s="265"/>
      <c r="HG113" s="265"/>
      <c r="HH113" s="265"/>
      <c r="HI113" s="265"/>
      <c r="HJ113" s="265"/>
      <c r="HK113" s="265"/>
      <c r="HL113" s="265"/>
      <c r="HM113" s="265"/>
      <c r="HN113" s="265"/>
      <c r="HO113" s="265"/>
      <c r="HP113" s="265"/>
      <c r="HQ113" s="265"/>
      <c r="HR113" s="265"/>
      <c r="HS113" s="265"/>
      <c r="HT113" s="265"/>
      <c r="HU113" s="265"/>
      <c r="HV113" s="265"/>
      <c r="HW113" s="265"/>
      <c r="HX113" s="265"/>
      <c r="HY113" s="265"/>
      <c r="HZ113" s="265"/>
      <c r="IA113" s="265"/>
      <c r="IB113" s="265"/>
      <c r="IC113" s="265"/>
      <c r="ID113" s="265"/>
      <c r="IE113" s="265"/>
      <c r="IF113" s="265"/>
      <c r="IG113" s="265"/>
      <c r="IH113" s="265"/>
      <c r="II113" s="265"/>
      <c r="IJ113" s="265"/>
      <c r="IK113" s="265"/>
      <c r="IL113" s="265"/>
      <c r="IM113" s="265"/>
      <c r="IN113" s="265"/>
      <c r="IO113" s="265"/>
      <c r="IP113" s="265"/>
      <c r="IQ113" s="265"/>
      <c r="IR113" s="265"/>
      <c r="IS113" s="265"/>
      <c r="IT113" s="265"/>
      <c r="IU113" s="265"/>
    </row>
    <row r="114" spans="1:255" s="39" customFormat="1" ht="15.75" customHeight="1">
      <c r="A114" s="266"/>
      <c r="B114" s="257"/>
      <c r="C114" s="272"/>
      <c r="D114" s="29" t="s">
        <v>90</v>
      </c>
      <c r="E114" s="65"/>
      <c r="F114" s="65"/>
      <c r="G114" s="65"/>
      <c r="H114" s="122"/>
      <c r="I114" s="122"/>
      <c r="J114" s="122"/>
      <c r="K114" s="122"/>
      <c r="L114" s="207"/>
      <c r="M114" s="207"/>
      <c r="N114" s="207"/>
      <c r="O114" s="275"/>
      <c r="P114" s="266"/>
      <c r="Q114" s="266"/>
      <c r="R114" s="266"/>
      <c r="S114" s="266"/>
      <c r="T114" s="266"/>
      <c r="U114" s="266"/>
      <c r="V114" s="266"/>
      <c r="W114" s="266"/>
      <c r="X114" s="266"/>
      <c r="Y114" s="266"/>
      <c r="Z114" s="266"/>
      <c r="AA114" s="266"/>
      <c r="AB114" s="266"/>
      <c r="AC114" s="266"/>
      <c r="AD114" s="266"/>
      <c r="AE114" s="266"/>
      <c r="AF114" s="266"/>
      <c r="AG114" s="266"/>
      <c r="AH114" s="266"/>
      <c r="AI114" s="266"/>
      <c r="AJ114" s="266"/>
      <c r="AK114" s="266"/>
      <c r="AL114" s="266"/>
      <c r="AM114" s="266"/>
      <c r="AN114" s="266"/>
      <c r="AO114" s="266"/>
      <c r="AP114" s="266"/>
      <c r="AQ114" s="266"/>
      <c r="AR114" s="266"/>
      <c r="AS114" s="266"/>
      <c r="AT114" s="266"/>
      <c r="AU114" s="266"/>
      <c r="AV114" s="266"/>
      <c r="AW114" s="266"/>
      <c r="AX114" s="266"/>
      <c r="AY114" s="266"/>
      <c r="AZ114" s="266"/>
      <c r="BA114" s="266"/>
      <c r="BB114" s="266"/>
      <c r="BC114" s="266"/>
      <c r="BD114" s="266"/>
      <c r="BE114" s="266"/>
      <c r="BF114" s="266"/>
      <c r="BG114" s="266"/>
      <c r="BH114" s="266"/>
      <c r="BI114" s="266"/>
      <c r="BJ114" s="266"/>
      <c r="BK114" s="266"/>
      <c r="BL114" s="266"/>
      <c r="BM114" s="266"/>
      <c r="BN114" s="266"/>
      <c r="BO114" s="266"/>
      <c r="BP114" s="266"/>
      <c r="BQ114" s="266"/>
      <c r="BR114" s="266"/>
      <c r="BS114" s="266"/>
      <c r="BT114" s="266"/>
      <c r="BU114" s="266"/>
      <c r="BV114" s="266"/>
      <c r="BW114" s="266"/>
      <c r="BX114" s="266"/>
      <c r="BY114" s="266"/>
      <c r="BZ114" s="266"/>
      <c r="CA114" s="266"/>
      <c r="CB114" s="266"/>
      <c r="CC114" s="266"/>
      <c r="CD114" s="266"/>
      <c r="CE114" s="266"/>
      <c r="CF114" s="266"/>
      <c r="CG114" s="266"/>
      <c r="CH114" s="266"/>
      <c r="CI114" s="266"/>
      <c r="CJ114" s="266"/>
      <c r="CK114" s="266"/>
      <c r="CL114" s="266"/>
      <c r="CM114" s="266"/>
      <c r="CN114" s="266"/>
      <c r="CO114" s="266"/>
      <c r="CP114" s="266"/>
      <c r="CQ114" s="266"/>
      <c r="CR114" s="266"/>
      <c r="CS114" s="266"/>
      <c r="CT114" s="266"/>
      <c r="CU114" s="266"/>
      <c r="CV114" s="266"/>
      <c r="CW114" s="266"/>
      <c r="CX114" s="266"/>
      <c r="CY114" s="266"/>
      <c r="CZ114" s="266"/>
      <c r="DA114" s="266"/>
      <c r="DB114" s="266"/>
      <c r="DC114" s="266"/>
      <c r="DD114" s="266"/>
      <c r="DE114" s="266"/>
      <c r="DF114" s="266"/>
      <c r="DG114" s="266"/>
      <c r="DH114" s="266"/>
      <c r="DI114" s="266"/>
      <c r="DJ114" s="266"/>
      <c r="DK114" s="266"/>
      <c r="DL114" s="266"/>
      <c r="DM114" s="266"/>
      <c r="DN114" s="266"/>
      <c r="DO114" s="266"/>
      <c r="DP114" s="266"/>
      <c r="DQ114" s="266"/>
      <c r="DR114" s="266"/>
      <c r="DS114" s="266"/>
      <c r="DT114" s="266"/>
      <c r="DU114" s="266"/>
      <c r="DV114" s="266"/>
      <c r="DW114" s="266"/>
      <c r="DX114" s="266"/>
      <c r="DY114" s="266"/>
      <c r="DZ114" s="266"/>
      <c r="EA114" s="266"/>
      <c r="EB114" s="266"/>
      <c r="EC114" s="266"/>
      <c r="ED114" s="266"/>
      <c r="EE114" s="266"/>
      <c r="EF114" s="266"/>
      <c r="EG114" s="266"/>
      <c r="EH114" s="266"/>
      <c r="EI114" s="266"/>
      <c r="EJ114" s="266"/>
      <c r="EK114" s="266"/>
      <c r="EL114" s="266"/>
      <c r="EM114" s="266"/>
      <c r="EN114" s="266"/>
      <c r="EO114" s="266"/>
      <c r="EP114" s="266"/>
      <c r="EQ114" s="266"/>
      <c r="ER114" s="266"/>
      <c r="ES114" s="266"/>
      <c r="ET114" s="266"/>
      <c r="EU114" s="266"/>
      <c r="EV114" s="266"/>
      <c r="EW114" s="266"/>
      <c r="EX114" s="266"/>
      <c r="EY114" s="266"/>
      <c r="EZ114" s="266"/>
      <c r="FA114" s="266"/>
      <c r="FB114" s="266"/>
      <c r="FC114" s="266"/>
      <c r="FD114" s="266"/>
      <c r="FE114" s="266"/>
      <c r="FF114" s="266"/>
      <c r="FG114" s="266"/>
      <c r="FH114" s="266"/>
      <c r="FI114" s="266"/>
      <c r="FJ114" s="266"/>
      <c r="FK114" s="266"/>
      <c r="FL114" s="266"/>
      <c r="FM114" s="266"/>
      <c r="FN114" s="266"/>
      <c r="FO114" s="266"/>
      <c r="FP114" s="266"/>
      <c r="FQ114" s="266"/>
      <c r="FR114" s="266"/>
      <c r="FS114" s="266"/>
      <c r="FT114" s="266"/>
      <c r="FU114" s="266"/>
      <c r="FV114" s="266"/>
      <c r="FW114" s="266"/>
      <c r="FX114" s="266"/>
      <c r="FY114" s="266"/>
      <c r="FZ114" s="266"/>
      <c r="GA114" s="266"/>
      <c r="GB114" s="266"/>
      <c r="GC114" s="266"/>
      <c r="GD114" s="266"/>
      <c r="GE114" s="266"/>
      <c r="GF114" s="266"/>
      <c r="GG114" s="266"/>
      <c r="GH114" s="266"/>
      <c r="GI114" s="266"/>
      <c r="GJ114" s="266"/>
      <c r="GK114" s="266"/>
      <c r="GL114" s="266"/>
      <c r="GM114" s="266"/>
      <c r="GN114" s="266"/>
      <c r="GO114" s="266"/>
      <c r="GP114" s="266"/>
      <c r="GQ114" s="266"/>
      <c r="GR114" s="266"/>
      <c r="GS114" s="266"/>
      <c r="GT114" s="266"/>
      <c r="GU114" s="266"/>
      <c r="GV114" s="266"/>
      <c r="GW114" s="266"/>
      <c r="GX114" s="266"/>
      <c r="GY114" s="266"/>
      <c r="GZ114" s="266"/>
      <c r="HA114" s="266"/>
      <c r="HB114" s="266"/>
      <c r="HC114" s="266"/>
      <c r="HD114" s="266"/>
      <c r="HE114" s="266"/>
      <c r="HF114" s="266"/>
      <c r="HG114" s="266"/>
      <c r="HH114" s="266"/>
      <c r="HI114" s="266"/>
      <c r="HJ114" s="266"/>
      <c r="HK114" s="266"/>
      <c r="HL114" s="266"/>
      <c r="HM114" s="266"/>
      <c r="HN114" s="266"/>
      <c r="HO114" s="266"/>
      <c r="HP114" s="266"/>
      <c r="HQ114" s="266"/>
      <c r="HR114" s="266"/>
      <c r="HS114" s="266"/>
      <c r="HT114" s="266"/>
      <c r="HU114" s="266"/>
      <c r="HV114" s="266"/>
      <c r="HW114" s="266"/>
      <c r="HX114" s="266"/>
      <c r="HY114" s="266"/>
      <c r="HZ114" s="266"/>
      <c r="IA114" s="266"/>
      <c r="IB114" s="266"/>
      <c r="IC114" s="266"/>
      <c r="ID114" s="266"/>
      <c r="IE114" s="266"/>
      <c r="IF114" s="266"/>
      <c r="IG114" s="266"/>
      <c r="IH114" s="266"/>
      <c r="II114" s="266"/>
      <c r="IJ114" s="266"/>
      <c r="IK114" s="266"/>
      <c r="IL114" s="266"/>
      <c r="IM114" s="266"/>
      <c r="IN114" s="266"/>
      <c r="IO114" s="266"/>
      <c r="IP114" s="266"/>
      <c r="IQ114" s="266"/>
      <c r="IR114" s="266"/>
      <c r="IS114" s="266"/>
      <c r="IT114" s="266"/>
      <c r="IU114" s="266"/>
    </row>
    <row r="115" spans="1:255" s="39" customFormat="1" ht="15.75" customHeight="1">
      <c r="B115" s="264" t="s">
        <v>100</v>
      </c>
      <c r="C115" s="268" t="s">
        <v>101</v>
      </c>
      <c r="D115" s="29" t="s">
        <v>128</v>
      </c>
      <c r="E115" s="69">
        <f t="shared" ref="E115:J115" si="18">E118</f>
        <v>833.5</v>
      </c>
      <c r="F115" s="69">
        <f t="shared" si="18"/>
        <v>0</v>
      </c>
      <c r="G115" s="69">
        <f t="shared" si="18"/>
        <v>504.8</v>
      </c>
      <c r="H115" s="68">
        <f t="shared" si="18"/>
        <v>693</v>
      </c>
      <c r="I115" s="68">
        <f t="shared" si="18"/>
        <v>848.8</v>
      </c>
      <c r="J115" s="68">
        <f t="shared" si="18"/>
        <v>782</v>
      </c>
      <c r="K115" s="68">
        <f>K118</f>
        <v>44.1</v>
      </c>
      <c r="L115" s="68">
        <f>L118</f>
        <v>70.599999999999994</v>
      </c>
      <c r="M115" s="68">
        <f>M118</f>
        <v>99.4</v>
      </c>
      <c r="N115" s="68">
        <f>N118</f>
        <v>320</v>
      </c>
    </row>
    <row r="116" spans="1:255" s="39" customFormat="1" ht="15.75" customHeight="1">
      <c r="B116" s="265"/>
      <c r="C116" s="271"/>
      <c r="D116" s="29" t="s">
        <v>173</v>
      </c>
      <c r="E116" s="45"/>
      <c r="F116" s="45"/>
      <c r="G116" s="45"/>
      <c r="H116" s="16"/>
      <c r="I116" s="16"/>
      <c r="J116" s="16"/>
      <c r="K116" s="16"/>
      <c r="L116" s="206"/>
      <c r="M116" s="206"/>
      <c r="N116" s="206"/>
    </row>
    <row r="117" spans="1:255" s="39" customFormat="1" ht="15.75" customHeight="1">
      <c r="B117" s="265"/>
      <c r="C117" s="271"/>
      <c r="D117" s="29" t="s">
        <v>174</v>
      </c>
      <c r="E117" s="45"/>
      <c r="F117" s="45"/>
      <c r="G117" s="45"/>
      <c r="H117" s="16"/>
      <c r="I117" s="16"/>
      <c r="J117" s="16"/>
      <c r="K117" s="16"/>
      <c r="L117" s="206"/>
      <c r="M117" s="206"/>
      <c r="N117" s="206"/>
    </row>
    <row r="118" spans="1:255" s="39" customFormat="1" ht="15.75" customHeight="1">
      <c r="B118" s="265"/>
      <c r="C118" s="271"/>
      <c r="D118" s="29" t="s">
        <v>85</v>
      </c>
      <c r="E118" s="69">
        <v>833.5</v>
      </c>
      <c r="F118" s="69">
        <v>0</v>
      </c>
      <c r="G118" s="69">
        <v>504.8</v>
      </c>
      <c r="H118" s="68">
        <v>693</v>
      </c>
      <c r="I118" s="68">
        <v>848.8</v>
      </c>
      <c r="J118" s="68">
        <v>782</v>
      </c>
      <c r="K118" s="68">
        <v>44.1</v>
      </c>
      <c r="L118" s="206">
        <v>70.599999999999994</v>
      </c>
      <c r="M118" s="206">
        <v>99.4</v>
      </c>
      <c r="N118" s="206">
        <v>320</v>
      </c>
    </row>
    <row r="119" spans="1:255" s="39" customFormat="1" ht="15.75" customHeight="1">
      <c r="B119" s="266"/>
      <c r="C119" s="272"/>
      <c r="D119" s="29" t="s">
        <v>90</v>
      </c>
      <c r="E119" s="45"/>
      <c r="F119" s="45"/>
      <c r="G119" s="45"/>
      <c r="H119" s="16"/>
      <c r="I119" s="16"/>
      <c r="J119" s="16"/>
      <c r="K119" s="16"/>
      <c r="L119" s="206"/>
      <c r="M119" s="206"/>
      <c r="N119" s="206"/>
    </row>
    <row r="120" spans="1:255" s="39" customFormat="1" ht="15.75" customHeight="1">
      <c r="B120" s="264" t="s">
        <v>102</v>
      </c>
      <c r="C120" s="268" t="s">
        <v>41</v>
      </c>
      <c r="D120" s="29" t="s">
        <v>128</v>
      </c>
      <c r="E120" s="69">
        <f t="shared" ref="E120:J120" si="19">E123</f>
        <v>154</v>
      </c>
      <c r="F120" s="69">
        <f t="shared" si="19"/>
        <v>149.9</v>
      </c>
      <c r="G120" s="69">
        <f t="shared" si="19"/>
        <v>148.6</v>
      </c>
      <c r="H120" s="68">
        <f t="shared" si="19"/>
        <v>266.10000000000002</v>
      </c>
      <c r="I120" s="68">
        <f t="shared" si="19"/>
        <v>303.5</v>
      </c>
      <c r="J120" s="68">
        <f t="shared" si="19"/>
        <v>354.2</v>
      </c>
      <c r="K120" s="68">
        <f>K123</f>
        <v>18.7</v>
      </c>
      <c r="L120" s="68">
        <f>L123</f>
        <v>150</v>
      </c>
      <c r="M120" s="68">
        <f>M123</f>
        <v>0</v>
      </c>
      <c r="N120" s="68">
        <f>N123</f>
        <v>150</v>
      </c>
    </row>
    <row r="121" spans="1:255" s="39" customFormat="1" ht="15.75" customHeight="1">
      <c r="B121" s="265"/>
      <c r="C121" s="271"/>
      <c r="D121" s="29" t="s">
        <v>173</v>
      </c>
      <c r="E121" s="69"/>
      <c r="F121" s="69"/>
      <c r="G121" s="69"/>
      <c r="H121" s="68"/>
      <c r="I121" s="68"/>
      <c r="J121" s="68"/>
      <c r="K121" s="68"/>
      <c r="L121" s="206"/>
      <c r="M121" s="206"/>
      <c r="N121" s="206"/>
    </row>
    <row r="122" spans="1:255" s="39" customFormat="1" ht="15.75" customHeight="1">
      <c r="B122" s="265"/>
      <c r="C122" s="271"/>
      <c r="D122" s="29" t="s">
        <v>174</v>
      </c>
      <c r="E122" s="69"/>
      <c r="F122" s="69"/>
      <c r="G122" s="69"/>
      <c r="H122" s="68"/>
      <c r="I122" s="68"/>
      <c r="J122" s="68"/>
      <c r="K122" s="68"/>
      <c r="L122" s="206"/>
      <c r="M122" s="206"/>
      <c r="N122" s="206"/>
    </row>
    <row r="123" spans="1:255" s="39" customFormat="1" ht="16.5" customHeight="1">
      <c r="B123" s="265"/>
      <c r="C123" s="271"/>
      <c r="D123" s="29" t="s">
        <v>85</v>
      </c>
      <c r="E123" s="69">
        <v>154</v>
      </c>
      <c r="F123" s="69">
        <v>149.9</v>
      </c>
      <c r="G123" s="69">
        <v>148.6</v>
      </c>
      <c r="H123" s="68">
        <v>266.10000000000002</v>
      </c>
      <c r="I123" s="68">
        <v>303.5</v>
      </c>
      <c r="J123" s="68">
        <v>354.2</v>
      </c>
      <c r="K123" s="68">
        <v>18.7</v>
      </c>
      <c r="L123" s="206">
        <v>150</v>
      </c>
      <c r="M123" s="206"/>
      <c r="N123" s="206">
        <v>150</v>
      </c>
    </row>
    <row r="124" spans="1:255" s="39" customFormat="1" ht="15.75" customHeight="1">
      <c r="B124" s="266"/>
      <c r="C124" s="272"/>
      <c r="D124" s="29" t="s">
        <v>90</v>
      </c>
      <c r="E124" s="45"/>
      <c r="F124" s="45"/>
      <c r="G124" s="45">
        <v>8.3000000000000007</v>
      </c>
      <c r="H124" s="16"/>
      <c r="I124" s="16"/>
      <c r="J124" s="16"/>
      <c r="K124" s="16"/>
      <c r="L124" s="206"/>
      <c r="M124" s="206">
        <v>532.9</v>
      </c>
      <c r="N124" s="206"/>
    </row>
    <row r="125" spans="1:255" s="39" customFormat="1" ht="15.75" customHeight="1">
      <c r="B125" s="264" t="s">
        <v>104</v>
      </c>
      <c r="C125" s="268" t="s">
        <v>43</v>
      </c>
      <c r="D125" s="29" t="s">
        <v>128</v>
      </c>
      <c r="E125" s="69">
        <f t="shared" ref="E125:J125" si="20">E128</f>
        <v>0</v>
      </c>
      <c r="F125" s="69">
        <f t="shared" si="20"/>
        <v>0</v>
      </c>
      <c r="G125" s="69">
        <f t="shared" si="20"/>
        <v>0</v>
      </c>
      <c r="H125" s="68">
        <f t="shared" si="20"/>
        <v>0</v>
      </c>
      <c r="I125" s="68">
        <f t="shared" si="20"/>
        <v>0</v>
      </c>
      <c r="J125" s="68">
        <f t="shared" si="20"/>
        <v>0</v>
      </c>
      <c r="K125" s="68">
        <f>K128</f>
        <v>0</v>
      </c>
      <c r="L125" s="206"/>
      <c r="M125" s="206"/>
      <c r="N125" s="206"/>
    </row>
    <row r="126" spans="1:255" s="39" customFormat="1" ht="15.75" customHeight="1">
      <c r="B126" s="265"/>
      <c r="C126" s="269"/>
      <c r="D126" s="29" t="s">
        <v>173</v>
      </c>
      <c r="E126" s="69"/>
      <c r="F126" s="69"/>
      <c r="G126" s="69"/>
      <c r="H126" s="68"/>
      <c r="I126" s="68"/>
      <c r="J126" s="68"/>
      <c r="K126" s="68"/>
      <c r="L126" s="206"/>
      <c r="M126" s="206"/>
      <c r="N126" s="206"/>
    </row>
    <row r="127" spans="1:255" s="39" customFormat="1" ht="15.75" customHeight="1">
      <c r="B127" s="265"/>
      <c r="C127" s="269"/>
      <c r="D127" s="29" t="s">
        <v>174</v>
      </c>
      <c r="E127" s="69"/>
      <c r="F127" s="69"/>
      <c r="G127" s="69"/>
      <c r="H127" s="68"/>
      <c r="I127" s="68"/>
      <c r="J127" s="68"/>
      <c r="K127" s="68"/>
      <c r="L127" s="206"/>
      <c r="M127" s="206"/>
      <c r="N127" s="206"/>
    </row>
    <row r="128" spans="1:255" s="39" customFormat="1" ht="15.75" customHeight="1">
      <c r="B128" s="265"/>
      <c r="C128" s="269"/>
      <c r="D128" s="29" t="s">
        <v>85</v>
      </c>
      <c r="E128" s="69">
        <v>0</v>
      </c>
      <c r="F128" s="69">
        <v>0</v>
      </c>
      <c r="G128" s="69">
        <v>0</v>
      </c>
      <c r="H128" s="68">
        <v>0</v>
      </c>
      <c r="I128" s="68">
        <v>0</v>
      </c>
      <c r="J128" s="68">
        <v>0</v>
      </c>
      <c r="K128" s="68">
        <v>0</v>
      </c>
      <c r="L128" s="206"/>
      <c r="M128" s="206"/>
      <c r="N128" s="206"/>
    </row>
    <row r="129" spans="2:14" s="39" customFormat="1" ht="15.75" customHeight="1">
      <c r="B129" s="266"/>
      <c r="C129" s="270"/>
      <c r="D129" s="29" t="s">
        <v>90</v>
      </c>
      <c r="E129" s="69"/>
      <c r="F129" s="69"/>
      <c r="G129" s="69"/>
      <c r="H129" s="68"/>
      <c r="I129" s="68"/>
      <c r="J129" s="68"/>
      <c r="K129" s="68"/>
      <c r="L129" s="206"/>
      <c r="M129" s="206"/>
      <c r="N129" s="206"/>
    </row>
    <row r="130" spans="2:14" s="39" customFormat="1" ht="15.75" customHeight="1">
      <c r="B130" s="264" t="s">
        <v>105</v>
      </c>
      <c r="C130" s="276" t="s">
        <v>106</v>
      </c>
      <c r="D130" s="29" t="s">
        <v>128</v>
      </c>
      <c r="E130" s="45">
        <f t="shared" ref="E130:J130" si="21">E133</f>
        <v>0</v>
      </c>
      <c r="F130" s="45">
        <f t="shared" si="21"/>
        <v>0</v>
      </c>
      <c r="G130" s="45">
        <f t="shared" si="21"/>
        <v>0</v>
      </c>
      <c r="H130" s="16">
        <f t="shared" si="21"/>
        <v>0</v>
      </c>
      <c r="I130" s="16">
        <f t="shared" si="21"/>
        <v>0</v>
      </c>
      <c r="J130" s="16">
        <f t="shared" si="21"/>
        <v>0</v>
      </c>
      <c r="K130" s="16">
        <f>K133</f>
        <v>0</v>
      </c>
      <c r="L130" s="206"/>
      <c r="M130" s="206"/>
      <c r="N130" s="206"/>
    </row>
    <row r="131" spans="2:14" s="39" customFormat="1" ht="15.75" customHeight="1">
      <c r="B131" s="265"/>
      <c r="C131" s="277"/>
      <c r="D131" s="29" t="s">
        <v>173</v>
      </c>
      <c r="E131" s="45"/>
      <c r="F131" s="45"/>
      <c r="G131" s="45"/>
      <c r="H131" s="16"/>
      <c r="I131" s="16"/>
      <c r="J131" s="16"/>
      <c r="K131" s="16"/>
      <c r="L131" s="206"/>
      <c r="M131" s="206"/>
      <c r="N131" s="206"/>
    </row>
    <row r="132" spans="2:14" s="39" customFormat="1" ht="15.75" customHeight="1">
      <c r="B132" s="265"/>
      <c r="C132" s="277"/>
      <c r="D132" s="29" t="s">
        <v>174</v>
      </c>
      <c r="E132" s="45"/>
      <c r="F132" s="45"/>
      <c r="G132" s="45"/>
      <c r="H132" s="16"/>
      <c r="I132" s="16"/>
      <c r="J132" s="16"/>
      <c r="K132" s="16"/>
      <c r="L132" s="206"/>
      <c r="M132" s="206"/>
      <c r="N132" s="206"/>
    </row>
    <row r="133" spans="2:14" s="39" customFormat="1" ht="15.75" customHeight="1">
      <c r="B133" s="265"/>
      <c r="C133" s="277"/>
      <c r="D133" s="29" t="s">
        <v>85</v>
      </c>
      <c r="E133" s="45">
        <v>0</v>
      </c>
      <c r="F133" s="45">
        <v>0</v>
      </c>
      <c r="G133" s="45">
        <v>0</v>
      </c>
      <c r="H133" s="16">
        <v>0</v>
      </c>
      <c r="I133" s="16">
        <v>0</v>
      </c>
      <c r="J133" s="16">
        <v>0</v>
      </c>
      <c r="K133" s="16">
        <v>0</v>
      </c>
      <c r="L133" s="206"/>
      <c r="M133" s="206"/>
      <c r="N133" s="206"/>
    </row>
    <row r="134" spans="2:14" s="39" customFormat="1" ht="15.75" customHeight="1">
      <c r="B134" s="266"/>
      <c r="C134" s="278"/>
      <c r="D134" s="29" t="s">
        <v>90</v>
      </c>
      <c r="E134" s="45"/>
      <c r="F134" s="45"/>
      <c r="G134" s="45"/>
      <c r="H134" s="16"/>
      <c r="I134" s="16"/>
      <c r="J134" s="16"/>
      <c r="K134" s="16"/>
      <c r="L134" s="206"/>
      <c r="M134" s="206"/>
      <c r="N134" s="206"/>
    </row>
    <row r="135" spans="2:14" s="39" customFormat="1" ht="15.75" customHeight="1">
      <c r="B135" s="264" t="s">
        <v>108</v>
      </c>
      <c r="C135" s="276" t="s">
        <v>110</v>
      </c>
      <c r="D135" s="29" t="s">
        <v>128</v>
      </c>
      <c r="E135" s="69">
        <f t="shared" ref="E135:J135" si="22">E138</f>
        <v>0</v>
      </c>
      <c r="F135" s="69">
        <f t="shared" si="22"/>
        <v>0</v>
      </c>
      <c r="G135" s="69">
        <f t="shared" si="22"/>
        <v>0</v>
      </c>
      <c r="H135" s="68">
        <f t="shared" si="22"/>
        <v>0</v>
      </c>
      <c r="I135" s="68">
        <f t="shared" si="22"/>
        <v>0</v>
      </c>
      <c r="J135" s="68">
        <f t="shared" si="22"/>
        <v>0</v>
      </c>
      <c r="K135" s="68">
        <f>K138</f>
        <v>0</v>
      </c>
      <c r="L135" s="206"/>
      <c r="M135" s="206"/>
      <c r="N135" s="206"/>
    </row>
    <row r="136" spans="2:14" s="39" customFormat="1" ht="15.75" customHeight="1">
      <c r="B136" s="265"/>
      <c r="C136" s="277"/>
      <c r="D136" s="29" t="s">
        <v>173</v>
      </c>
      <c r="E136" s="69"/>
      <c r="F136" s="69"/>
      <c r="G136" s="69"/>
      <c r="H136" s="68"/>
      <c r="I136" s="68"/>
      <c r="J136" s="68"/>
      <c r="K136" s="68"/>
      <c r="L136" s="206"/>
      <c r="M136" s="206"/>
      <c r="N136" s="206"/>
    </row>
    <row r="137" spans="2:14" s="39" customFormat="1" ht="15.75" customHeight="1">
      <c r="B137" s="265"/>
      <c r="C137" s="277"/>
      <c r="D137" s="29" t="s">
        <v>174</v>
      </c>
      <c r="E137" s="69"/>
      <c r="F137" s="69"/>
      <c r="G137" s="69"/>
      <c r="H137" s="68"/>
      <c r="I137" s="68"/>
      <c r="J137" s="68"/>
      <c r="K137" s="68"/>
      <c r="L137" s="206"/>
      <c r="M137" s="206"/>
      <c r="N137" s="206"/>
    </row>
    <row r="138" spans="2:14" s="39" customFormat="1" ht="15.75" customHeight="1">
      <c r="B138" s="265"/>
      <c r="C138" s="277"/>
      <c r="D138" s="29" t="s">
        <v>85</v>
      </c>
      <c r="E138" s="69">
        <v>0</v>
      </c>
      <c r="F138" s="69">
        <v>0</v>
      </c>
      <c r="G138" s="69">
        <v>0</v>
      </c>
      <c r="H138" s="68">
        <v>0</v>
      </c>
      <c r="I138" s="68">
        <v>0</v>
      </c>
      <c r="J138" s="68">
        <v>0</v>
      </c>
      <c r="K138" s="68">
        <v>0</v>
      </c>
      <c r="L138" s="206"/>
      <c r="M138" s="206"/>
      <c r="N138" s="206"/>
    </row>
    <row r="139" spans="2:14" s="39" customFormat="1" ht="15.75" customHeight="1">
      <c r="B139" s="266"/>
      <c r="C139" s="278"/>
      <c r="D139" s="29" t="s">
        <v>90</v>
      </c>
      <c r="E139" s="69"/>
      <c r="F139" s="69"/>
      <c r="G139" s="69"/>
      <c r="H139" s="68"/>
      <c r="I139" s="68"/>
      <c r="J139" s="68"/>
      <c r="K139" s="68"/>
      <c r="L139" s="206"/>
      <c r="M139" s="206"/>
      <c r="N139" s="206"/>
    </row>
    <row r="140" spans="2:14" s="39" customFormat="1" ht="15.75" customHeight="1">
      <c r="B140" s="264" t="s">
        <v>109</v>
      </c>
      <c r="C140" s="276" t="s">
        <v>203</v>
      </c>
      <c r="D140" s="29" t="s">
        <v>128</v>
      </c>
      <c r="E140" s="45">
        <f t="shared" ref="E140:J140" si="23">E143</f>
        <v>0</v>
      </c>
      <c r="F140" s="45">
        <f t="shared" si="23"/>
        <v>0</v>
      </c>
      <c r="G140" s="45">
        <f t="shared" si="23"/>
        <v>0</v>
      </c>
      <c r="H140" s="16">
        <f t="shared" si="23"/>
        <v>0</v>
      </c>
      <c r="I140" s="16">
        <f t="shared" si="23"/>
        <v>0</v>
      </c>
      <c r="J140" s="16">
        <f t="shared" si="23"/>
        <v>0</v>
      </c>
      <c r="K140" s="16">
        <f>K143</f>
        <v>0</v>
      </c>
      <c r="L140" s="206"/>
      <c r="M140" s="206"/>
      <c r="N140" s="206"/>
    </row>
    <row r="141" spans="2:14" s="39" customFormat="1" ht="15.75" customHeight="1">
      <c r="B141" s="265"/>
      <c r="C141" s="277"/>
      <c r="D141" s="29" t="s">
        <v>173</v>
      </c>
      <c r="E141" s="45"/>
      <c r="F141" s="45"/>
      <c r="G141" s="45"/>
      <c r="H141" s="16"/>
      <c r="I141" s="16"/>
      <c r="J141" s="16"/>
      <c r="K141" s="16"/>
      <c r="L141" s="206"/>
      <c r="M141" s="206"/>
      <c r="N141" s="206"/>
    </row>
    <row r="142" spans="2:14" s="39" customFormat="1" ht="15.75" customHeight="1">
      <c r="B142" s="265"/>
      <c r="C142" s="277"/>
      <c r="D142" s="29" t="s">
        <v>174</v>
      </c>
      <c r="E142" s="45"/>
      <c r="F142" s="45"/>
      <c r="G142" s="45"/>
      <c r="H142" s="16"/>
      <c r="I142" s="16"/>
      <c r="J142" s="16"/>
      <c r="K142" s="16"/>
      <c r="L142" s="206"/>
      <c r="M142" s="206"/>
      <c r="N142" s="206"/>
    </row>
    <row r="143" spans="2:14" s="39" customFormat="1" ht="15.75" customHeight="1">
      <c r="B143" s="265"/>
      <c r="C143" s="277"/>
      <c r="D143" s="29" t="s">
        <v>85</v>
      </c>
      <c r="E143" s="45">
        <v>0</v>
      </c>
      <c r="F143" s="45">
        <v>0</v>
      </c>
      <c r="G143" s="45">
        <v>0</v>
      </c>
      <c r="H143" s="16">
        <v>0</v>
      </c>
      <c r="I143" s="16">
        <v>0</v>
      </c>
      <c r="J143" s="16">
        <v>0</v>
      </c>
      <c r="K143" s="16">
        <v>0</v>
      </c>
      <c r="L143" s="206"/>
      <c r="M143" s="206"/>
      <c r="N143" s="206"/>
    </row>
    <row r="144" spans="2:14" s="39" customFormat="1" ht="15.75" customHeight="1">
      <c r="B144" s="266"/>
      <c r="C144" s="278"/>
      <c r="D144" s="29" t="s">
        <v>90</v>
      </c>
      <c r="E144" s="45"/>
      <c r="F144" s="45"/>
      <c r="G144" s="45"/>
      <c r="H144" s="16"/>
      <c r="I144" s="16"/>
      <c r="J144" s="16"/>
      <c r="K144" s="16"/>
      <c r="L144" s="206"/>
      <c r="M144" s="206"/>
      <c r="N144" s="206"/>
    </row>
    <row r="145" spans="2:14" s="39" customFormat="1" ht="15.75" customHeight="1">
      <c r="B145" s="264" t="s">
        <v>111</v>
      </c>
      <c r="C145" s="268" t="s">
        <v>205</v>
      </c>
      <c r="D145" s="29" t="s">
        <v>128</v>
      </c>
      <c r="E145" s="69">
        <f t="shared" ref="E145:J145" si="24">E148</f>
        <v>0</v>
      </c>
      <c r="F145" s="69">
        <f t="shared" si="24"/>
        <v>0</v>
      </c>
      <c r="G145" s="69">
        <f t="shared" si="24"/>
        <v>0</v>
      </c>
      <c r="H145" s="68">
        <f t="shared" si="24"/>
        <v>0</v>
      </c>
      <c r="I145" s="68">
        <f t="shared" si="24"/>
        <v>0</v>
      </c>
      <c r="J145" s="68">
        <f t="shared" si="24"/>
        <v>0</v>
      </c>
      <c r="K145" s="68">
        <f>K148</f>
        <v>0</v>
      </c>
      <c r="L145" s="206"/>
      <c r="M145" s="206"/>
      <c r="N145" s="206"/>
    </row>
    <row r="146" spans="2:14" s="39" customFormat="1" ht="15.75" customHeight="1">
      <c r="B146" s="265"/>
      <c r="C146" s="271"/>
      <c r="D146" s="29" t="s">
        <v>173</v>
      </c>
      <c r="E146" s="69"/>
      <c r="F146" s="69"/>
      <c r="G146" s="69"/>
      <c r="H146" s="68"/>
      <c r="I146" s="68"/>
      <c r="J146" s="68"/>
      <c r="K146" s="68"/>
      <c r="L146" s="206"/>
      <c r="M146" s="206"/>
      <c r="N146" s="206"/>
    </row>
    <row r="147" spans="2:14" s="39" customFormat="1" ht="15.75" customHeight="1">
      <c r="B147" s="265"/>
      <c r="C147" s="271"/>
      <c r="D147" s="29" t="s">
        <v>174</v>
      </c>
      <c r="E147" s="69"/>
      <c r="F147" s="69"/>
      <c r="G147" s="69"/>
      <c r="H147" s="68"/>
      <c r="I147" s="68"/>
      <c r="J147" s="68"/>
      <c r="K147" s="68"/>
      <c r="L147" s="206"/>
      <c r="M147" s="206"/>
      <c r="N147" s="206"/>
    </row>
    <row r="148" spans="2:14" s="39" customFormat="1" ht="15.75" customHeight="1">
      <c r="B148" s="265"/>
      <c r="C148" s="271"/>
      <c r="D148" s="29" t="s">
        <v>85</v>
      </c>
      <c r="E148" s="69">
        <v>0</v>
      </c>
      <c r="F148" s="69">
        <v>0</v>
      </c>
      <c r="G148" s="69">
        <v>0</v>
      </c>
      <c r="H148" s="68">
        <v>0</v>
      </c>
      <c r="I148" s="68">
        <v>0</v>
      </c>
      <c r="J148" s="68">
        <v>0</v>
      </c>
      <c r="K148" s="68">
        <v>0</v>
      </c>
      <c r="L148" s="206"/>
      <c r="M148" s="206"/>
      <c r="N148" s="206"/>
    </row>
    <row r="149" spans="2:14" s="39" customFormat="1" ht="15.75" customHeight="1">
      <c r="B149" s="266"/>
      <c r="C149" s="272"/>
      <c r="D149" s="29" t="s">
        <v>90</v>
      </c>
      <c r="E149" s="69"/>
      <c r="F149" s="69"/>
      <c r="G149" s="69"/>
      <c r="H149" s="68"/>
      <c r="I149" s="68"/>
      <c r="J149" s="68"/>
      <c r="K149" s="68"/>
      <c r="L149" s="206"/>
      <c r="M149" s="206"/>
      <c r="N149" s="206"/>
    </row>
    <row r="150" spans="2:14" s="39" customFormat="1" ht="15.75" customHeight="1">
      <c r="B150" s="264" t="s">
        <v>112</v>
      </c>
      <c r="C150" s="268" t="s">
        <v>113</v>
      </c>
      <c r="D150" s="29" t="s">
        <v>128</v>
      </c>
      <c r="E150" s="45">
        <f t="shared" ref="E150:J150" si="25">E153</f>
        <v>0</v>
      </c>
      <c r="F150" s="45">
        <f t="shared" si="25"/>
        <v>0</v>
      </c>
      <c r="G150" s="45">
        <f t="shared" si="25"/>
        <v>0</v>
      </c>
      <c r="H150" s="16">
        <f t="shared" si="25"/>
        <v>0</v>
      </c>
      <c r="I150" s="16">
        <f t="shared" si="25"/>
        <v>0</v>
      </c>
      <c r="J150" s="16">
        <f t="shared" si="25"/>
        <v>0</v>
      </c>
      <c r="K150" s="16">
        <f>K153</f>
        <v>0</v>
      </c>
      <c r="L150" s="206"/>
      <c r="M150" s="206"/>
      <c r="N150" s="206"/>
    </row>
    <row r="151" spans="2:14" s="39" customFormat="1" ht="15.75" customHeight="1">
      <c r="B151" s="265"/>
      <c r="C151" s="269"/>
      <c r="D151" s="29" t="s">
        <v>173</v>
      </c>
      <c r="E151" s="45"/>
      <c r="F151" s="45"/>
      <c r="G151" s="45"/>
      <c r="H151" s="16"/>
      <c r="I151" s="16"/>
      <c r="J151" s="16"/>
      <c r="K151" s="16"/>
      <c r="L151" s="206"/>
      <c r="M151" s="206"/>
      <c r="N151" s="206"/>
    </row>
    <row r="152" spans="2:14" s="39" customFormat="1" ht="15.75" customHeight="1">
      <c r="B152" s="265"/>
      <c r="C152" s="269"/>
      <c r="D152" s="29" t="s">
        <v>174</v>
      </c>
      <c r="E152" s="45"/>
      <c r="F152" s="45"/>
      <c r="G152" s="45"/>
      <c r="H152" s="16"/>
      <c r="I152" s="16"/>
      <c r="J152" s="16"/>
      <c r="K152" s="16"/>
      <c r="L152" s="206"/>
      <c r="M152" s="206"/>
      <c r="N152" s="206"/>
    </row>
    <row r="153" spans="2:14" s="39" customFormat="1" ht="15.75" customHeight="1">
      <c r="B153" s="265"/>
      <c r="C153" s="269"/>
      <c r="D153" s="29" t="s">
        <v>85</v>
      </c>
      <c r="E153" s="45">
        <v>0</v>
      </c>
      <c r="F153" s="45">
        <v>0</v>
      </c>
      <c r="G153" s="45">
        <v>0</v>
      </c>
      <c r="H153" s="16">
        <v>0</v>
      </c>
      <c r="I153" s="16">
        <v>0</v>
      </c>
      <c r="J153" s="16">
        <v>0</v>
      </c>
      <c r="K153" s="16">
        <v>0</v>
      </c>
      <c r="L153" s="206"/>
      <c r="M153" s="206"/>
      <c r="N153" s="206"/>
    </row>
    <row r="154" spans="2:14" s="39" customFormat="1" ht="15.75" customHeight="1">
      <c r="B154" s="266"/>
      <c r="C154" s="270"/>
      <c r="D154" s="29" t="s">
        <v>90</v>
      </c>
      <c r="E154" s="45"/>
      <c r="F154" s="45"/>
      <c r="G154" s="45"/>
      <c r="H154" s="16"/>
      <c r="I154" s="16"/>
      <c r="J154" s="16"/>
      <c r="K154" s="16"/>
      <c r="L154" s="206"/>
      <c r="M154" s="206"/>
      <c r="N154" s="206"/>
    </row>
    <row r="155" spans="2:14" s="39" customFormat="1" ht="15.75" customHeight="1">
      <c r="B155" s="264" t="s">
        <v>114</v>
      </c>
      <c r="C155" s="268" t="s">
        <v>52</v>
      </c>
      <c r="D155" s="29" t="s">
        <v>128</v>
      </c>
      <c r="E155" s="69">
        <f t="shared" ref="E155:J155" si="26">E158</f>
        <v>28.6</v>
      </c>
      <c r="F155" s="69">
        <f t="shared" si="26"/>
        <v>28.6</v>
      </c>
      <c r="G155" s="69">
        <f t="shared" si="26"/>
        <v>19</v>
      </c>
      <c r="H155" s="68">
        <f t="shared" si="26"/>
        <v>24.4</v>
      </c>
      <c r="I155" s="68">
        <f t="shared" si="26"/>
        <v>40.200000000000003</v>
      </c>
      <c r="J155" s="68">
        <f t="shared" si="26"/>
        <v>62.5</v>
      </c>
      <c r="K155" s="68">
        <f>K158</f>
        <v>0</v>
      </c>
      <c r="L155" s="68">
        <f>L158</f>
        <v>0</v>
      </c>
      <c r="M155" s="68">
        <f>M158</f>
        <v>0</v>
      </c>
      <c r="N155" s="68">
        <f>N158</f>
        <v>231</v>
      </c>
    </row>
    <row r="156" spans="2:14" s="39" customFormat="1" ht="15.75" customHeight="1">
      <c r="B156" s="265"/>
      <c r="C156" s="269"/>
      <c r="D156" s="29" t="s">
        <v>173</v>
      </c>
      <c r="E156" s="45"/>
      <c r="F156" s="45"/>
      <c r="G156" s="45"/>
      <c r="H156" s="16"/>
      <c r="I156" s="16"/>
      <c r="J156" s="16"/>
      <c r="K156" s="16"/>
      <c r="L156" s="206"/>
      <c r="M156" s="206"/>
      <c r="N156" s="206"/>
    </row>
    <row r="157" spans="2:14" s="39" customFormat="1" ht="15.75" customHeight="1">
      <c r="B157" s="265"/>
      <c r="C157" s="269"/>
      <c r="D157" s="29" t="s">
        <v>174</v>
      </c>
      <c r="E157" s="45"/>
      <c r="F157" s="45"/>
      <c r="G157" s="45"/>
      <c r="H157" s="16"/>
      <c r="I157" s="16"/>
      <c r="J157" s="16"/>
      <c r="K157" s="16"/>
      <c r="L157" s="206"/>
      <c r="M157" s="206"/>
      <c r="N157" s="206"/>
    </row>
    <row r="158" spans="2:14" s="39" customFormat="1" ht="15.75" customHeight="1">
      <c r="B158" s="265"/>
      <c r="C158" s="269"/>
      <c r="D158" s="29" t="s">
        <v>85</v>
      </c>
      <c r="E158" s="69">
        <v>28.6</v>
      </c>
      <c r="F158" s="69">
        <v>28.6</v>
      </c>
      <c r="G158" s="69">
        <v>19</v>
      </c>
      <c r="H158" s="68">
        <v>24.4</v>
      </c>
      <c r="I158" s="68">
        <v>40.200000000000003</v>
      </c>
      <c r="J158" s="68">
        <v>62.5</v>
      </c>
      <c r="K158" s="68">
        <v>0</v>
      </c>
      <c r="L158" s="206">
        <v>0</v>
      </c>
      <c r="M158" s="206">
        <v>0</v>
      </c>
      <c r="N158" s="206">
        <v>231</v>
      </c>
    </row>
    <row r="159" spans="2:14" s="39" customFormat="1" ht="15.75" customHeight="1">
      <c r="B159" s="266"/>
      <c r="C159" s="270"/>
      <c r="D159" s="29" t="s">
        <v>90</v>
      </c>
      <c r="E159" s="45"/>
      <c r="F159" s="45"/>
      <c r="G159" s="45"/>
      <c r="H159" s="16"/>
      <c r="I159" s="16"/>
      <c r="J159" s="16"/>
      <c r="K159" s="16"/>
      <c r="L159" s="206"/>
      <c r="M159" s="206"/>
      <c r="N159" s="206"/>
    </row>
    <row r="160" spans="2:14" s="39" customFormat="1" ht="15.75" customHeight="1">
      <c r="B160" s="264" t="s">
        <v>115</v>
      </c>
      <c r="C160" s="268" t="s">
        <v>210</v>
      </c>
      <c r="D160" s="29" t="s">
        <v>128</v>
      </c>
      <c r="E160" s="45">
        <f t="shared" ref="E160:J160" si="27">E163</f>
        <v>0</v>
      </c>
      <c r="F160" s="45">
        <f t="shared" si="27"/>
        <v>0</v>
      </c>
      <c r="G160" s="45">
        <f t="shared" si="27"/>
        <v>0</v>
      </c>
      <c r="H160" s="16">
        <f t="shared" si="27"/>
        <v>0</v>
      </c>
      <c r="I160" s="16">
        <f t="shared" si="27"/>
        <v>0</v>
      </c>
      <c r="J160" s="16">
        <f t="shared" si="27"/>
        <v>0</v>
      </c>
      <c r="K160" s="16">
        <f>K163</f>
        <v>0</v>
      </c>
      <c r="L160" s="206"/>
      <c r="M160" s="206"/>
      <c r="N160" s="206"/>
    </row>
    <row r="161" spans="2:14" s="39" customFormat="1" ht="15.75" customHeight="1">
      <c r="B161" s="265"/>
      <c r="C161" s="269"/>
      <c r="D161" s="29" t="s">
        <v>173</v>
      </c>
      <c r="E161" s="45"/>
      <c r="F161" s="45"/>
      <c r="G161" s="45"/>
      <c r="H161" s="16"/>
      <c r="I161" s="16"/>
      <c r="J161" s="16"/>
      <c r="K161" s="16"/>
      <c r="L161" s="206"/>
      <c r="M161" s="206"/>
      <c r="N161" s="206"/>
    </row>
    <row r="162" spans="2:14" s="39" customFormat="1" ht="15.75" customHeight="1">
      <c r="B162" s="265"/>
      <c r="C162" s="269"/>
      <c r="D162" s="29" t="s">
        <v>174</v>
      </c>
      <c r="E162" s="45"/>
      <c r="F162" s="45"/>
      <c r="G162" s="45"/>
      <c r="H162" s="16"/>
      <c r="I162" s="16"/>
      <c r="J162" s="16"/>
      <c r="K162" s="16"/>
      <c r="L162" s="206"/>
      <c r="M162" s="206"/>
      <c r="N162" s="206"/>
    </row>
    <row r="163" spans="2:14" s="39" customFormat="1" ht="15.75" customHeight="1">
      <c r="B163" s="265"/>
      <c r="C163" s="269"/>
      <c r="D163" s="29" t="s">
        <v>85</v>
      </c>
      <c r="E163" s="45">
        <v>0</v>
      </c>
      <c r="F163" s="45">
        <v>0</v>
      </c>
      <c r="G163" s="45">
        <v>0</v>
      </c>
      <c r="H163" s="16">
        <v>0</v>
      </c>
      <c r="I163" s="16">
        <v>0</v>
      </c>
      <c r="J163" s="16">
        <v>0</v>
      </c>
      <c r="K163" s="16">
        <v>0</v>
      </c>
      <c r="L163" s="206"/>
      <c r="M163" s="206"/>
      <c r="N163" s="206"/>
    </row>
    <row r="164" spans="2:14" s="39" customFormat="1" ht="15.75" customHeight="1">
      <c r="B164" s="266"/>
      <c r="C164" s="270"/>
      <c r="D164" s="29" t="s">
        <v>90</v>
      </c>
      <c r="E164" s="45"/>
      <c r="F164" s="45"/>
      <c r="G164" s="45"/>
      <c r="H164" s="16"/>
      <c r="I164" s="16"/>
      <c r="J164" s="16"/>
      <c r="K164" s="16"/>
      <c r="L164" s="206"/>
      <c r="M164" s="206"/>
      <c r="N164" s="206"/>
    </row>
    <row r="165" spans="2:14" s="39" customFormat="1" ht="15.75" customHeight="1">
      <c r="B165" s="264" t="s">
        <v>117</v>
      </c>
      <c r="C165" s="268" t="s">
        <v>211</v>
      </c>
      <c r="D165" s="29" t="s">
        <v>128</v>
      </c>
      <c r="E165" s="69">
        <f t="shared" ref="E165:J165" si="28">E168</f>
        <v>0</v>
      </c>
      <c r="F165" s="69">
        <f t="shared" si="28"/>
        <v>0</v>
      </c>
      <c r="G165" s="69">
        <f t="shared" si="28"/>
        <v>0</v>
      </c>
      <c r="H165" s="68">
        <f t="shared" si="28"/>
        <v>0</v>
      </c>
      <c r="I165" s="68">
        <f t="shared" si="28"/>
        <v>0</v>
      </c>
      <c r="J165" s="68">
        <f t="shared" si="28"/>
        <v>0</v>
      </c>
      <c r="K165" s="68">
        <f>K168</f>
        <v>0</v>
      </c>
      <c r="L165" s="206"/>
      <c r="M165" s="206"/>
      <c r="N165" s="206"/>
    </row>
    <row r="166" spans="2:14" s="39" customFormat="1" ht="15.75" customHeight="1">
      <c r="B166" s="265"/>
      <c r="C166" s="269"/>
      <c r="D166" s="29" t="s">
        <v>173</v>
      </c>
      <c r="E166" s="69"/>
      <c r="F166" s="69"/>
      <c r="G166" s="69"/>
      <c r="H166" s="68"/>
      <c r="I166" s="68"/>
      <c r="J166" s="68"/>
      <c r="K166" s="68"/>
      <c r="L166" s="206"/>
      <c r="M166" s="206"/>
      <c r="N166" s="206"/>
    </row>
    <row r="167" spans="2:14" s="39" customFormat="1" ht="15.75" customHeight="1">
      <c r="B167" s="265"/>
      <c r="C167" s="269"/>
      <c r="D167" s="29" t="s">
        <v>174</v>
      </c>
      <c r="E167" s="69"/>
      <c r="F167" s="69"/>
      <c r="G167" s="69"/>
      <c r="H167" s="68"/>
      <c r="I167" s="68"/>
      <c r="J167" s="68"/>
      <c r="K167" s="68"/>
      <c r="L167" s="206"/>
      <c r="M167" s="206"/>
      <c r="N167" s="206"/>
    </row>
    <row r="168" spans="2:14" s="39" customFormat="1" ht="15.75" customHeight="1">
      <c r="B168" s="265"/>
      <c r="C168" s="269"/>
      <c r="D168" s="29" t="s">
        <v>85</v>
      </c>
      <c r="E168" s="69">
        <v>0</v>
      </c>
      <c r="F168" s="69">
        <v>0</v>
      </c>
      <c r="G168" s="69">
        <v>0</v>
      </c>
      <c r="H168" s="68">
        <v>0</v>
      </c>
      <c r="I168" s="68">
        <v>0</v>
      </c>
      <c r="J168" s="68">
        <v>0</v>
      </c>
      <c r="K168" s="68">
        <v>0</v>
      </c>
      <c r="L168" s="206"/>
      <c r="M168" s="206"/>
      <c r="N168" s="206"/>
    </row>
    <row r="169" spans="2:14" s="39" customFormat="1" ht="15.75" customHeight="1">
      <c r="B169" s="266"/>
      <c r="C169" s="270"/>
      <c r="D169" s="29" t="s">
        <v>90</v>
      </c>
      <c r="E169" s="69"/>
      <c r="F169" s="69"/>
      <c r="G169" s="69"/>
      <c r="H169" s="68"/>
      <c r="I169" s="68"/>
      <c r="J169" s="68"/>
      <c r="K169" s="68"/>
      <c r="L169" s="206"/>
      <c r="M169" s="206"/>
      <c r="N169" s="206"/>
    </row>
    <row r="170" spans="2:14" s="39" customFormat="1" ht="15.75" customHeight="1">
      <c r="B170" s="264" t="s">
        <v>317</v>
      </c>
      <c r="C170" s="279" t="s">
        <v>306</v>
      </c>
      <c r="D170" s="29" t="s">
        <v>128</v>
      </c>
      <c r="E170" s="69">
        <f t="shared" ref="E170:J170" si="29">E173</f>
        <v>0</v>
      </c>
      <c r="F170" s="69">
        <f t="shared" si="29"/>
        <v>0</v>
      </c>
      <c r="G170" s="69">
        <f t="shared" si="29"/>
        <v>0</v>
      </c>
      <c r="H170" s="69">
        <f t="shared" si="29"/>
        <v>0</v>
      </c>
      <c r="I170" s="69">
        <f t="shared" si="29"/>
        <v>0</v>
      </c>
      <c r="J170" s="69">
        <f t="shared" si="29"/>
        <v>0</v>
      </c>
      <c r="K170" s="69">
        <f>K173</f>
        <v>0</v>
      </c>
      <c r="L170" s="206"/>
      <c r="M170" s="206"/>
      <c r="N170" s="206"/>
    </row>
    <row r="171" spans="2:14" s="39" customFormat="1" ht="15.75" customHeight="1">
      <c r="B171" s="265"/>
      <c r="C171" s="279"/>
      <c r="D171" s="29" t="s">
        <v>173</v>
      </c>
      <c r="E171" s="69"/>
      <c r="F171" s="69"/>
      <c r="G171" s="69"/>
      <c r="H171" s="69"/>
      <c r="I171" s="69"/>
      <c r="J171" s="69"/>
      <c r="K171" s="69"/>
      <c r="L171" s="206"/>
      <c r="M171" s="206"/>
      <c r="N171" s="206"/>
    </row>
    <row r="172" spans="2:14" s="39" customFormat="1" ht="15.75" customHeight="1">
      <c r="B172" s="265"/>
      <c r="C172" s="279"/>
      <c r="D172" s="29" t="s">
        <v>174</v>
      </c>
      <c r="E172" s="69"/>
      <c r="F172" s="69"/>
      <c r="G172" s="69"/>
      <c r="H172" s="69"/>
      <c r="I172" s="69"/>
      <c r="J172" s="69"/>
      <c r="K172" s="69"/>
      <c r="L172" s="206"/>
      <c r="M172" s="206"/>
      <c r="N172" s="206"/>
    </row>
    <row r="173" spans="2:14" s="39" customFormat="1" ht="15.75" customHeight="1">
      <c r="B173" s="265"/>
      <c r="C173" s="279"/>
      <c r="D173" s="29" t="s">
        <v>85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206"/>
      <c r="M173" s="206"/>
      <c r="N173" s="206"/>
    </row>
    <row r="174" spans="2:14" s="39" customFormat="1" ht="15.75" customHeight="1">
      <c r="B174" s="266"/>
      <c r="C174" s="279"/>
      <c r="D174" s="29" t="s">
        <v>90</v>
      </c>
      <c r="E174" s="69"/>
      <c r="F174" s="69"/>
      <c r="G174" s="69"/>
      <c r="H174" s="69"/>
      <c r="I174" s="69"/>
      <c r="J174" s="69"/>
      <c r="K174" s="69"/>
      <c r="L174" s="206"/>
      <c r="M174" s="206"/>
      <c r="N174" s="206"/>
    </row>
    <row r="175" spans="2:14" s="39" customFormat="1" ht="15.75" customHeight="1">
      <c r="B175" s="264" t="s">
        <v>318</v>
      </c>
      <c r="C175" s="279" t="s">
        <v>308</v>
      </c>
      <c r="D175" s="29" t="s">
        <v>128</v>
      </c>
      <c r="E175" s="69">
        <f t="shared" ref="E175:J175" si="30">E178</f>
        <v>0</v>
      </c>
      <c r="F175" s="69">
        <f t="shared" si="30"/>
        <v>0</v>
      </c>
      <c r="G175" s="69">
        <f t="shared" si="30"/>
        <v>0</v>
      </c>
      <c r="H175" s="69">
        <f t="shared" si="30"/>
        <v>0</v>
      </c>
      <c r="I175" s="69">
        <f t="shared" si="30"/>
        <v>0</v>
      </c>
      <c r="J175" s="69">
        <f t="shared" si="30"/>
        <v>14891.9</v>
      </c>
      <c r="K175" s="69">
        <f>K178</f>
        <v>15163.3</v>
      </c>
      <c r="L175" s="69">
        <f>L178</f>
        <v>12174</v>
      </c>
      <c r="M175" s="69">
        <f>M178</f>
        <v>0</v>
      </c>
      <c r="N175" s="69">
        <f>N178</f>
        <v>0</v>
      </c>
    </row>
    <row r="176" spans="2:14" s="39" customFormat="1" ht="15.75" customHeight="1">
      <c r="B176" s="265"/>
      <c r="C176" s="279"/>
      <c r="D176" s="29" t="s">
        <v>173</v>
      </c>
      <c r="E176" s="69"/>
      <c r="F176" s="69"/>
      <c r="G176" s="69"/>
      <c r="H176" s="69"/>
      <c r="I176" s="69"/>
      <c r="J176" s="69"/>
      <c r="K176" s="69"/>
      <c r="L176" s="206"/>
      <c r="M176" s="206"/>
      <c r="N176" s="206"/>
    </row>
    <row r="177" spans="2:14" s="39" customFormat="1" ht="15.75" customHeight="1">
      <c r="B177" s="265"/>
      <c r="C177" s="279"/>
      <c r="D177" s="29" t="s">
        <v>174</v>
      </c>
      <c r="E177" s="69"/>
      <c r="F177" s="69"/>
      <c r="G177" s="69"/>
      <c r="H177" s="69"/>
      <c r="I177" s="69"/>
      <c r="J177" s="69"/>
      <c r="K177" s="69"/>
      <c r="L177" s="206"/>
      <c r="M177" s="206"/>
      <c r="N177" s="206"/>
    </row>
    <row r="178" spans="2:14" s="39" customFormat="1" ht="15.75" customHeight="1">
      <c r="B178" s="265"/>
      <c r="C178" s="279"/>
      <c r="D178" s="29" t="s">
        <v>85</v>
      </c>
      <c r="E178" s="69">
        <v>0</v>
      </c>
      <c r="F178" s="69">
        <v>0</v>
      </c>
      <c r="G178" s="69">
        <v>0</v>
      </c>
      <c r="H178" s="69">
        <v>0</v>
      </c>
      <c r="I178" s="69">
        <v>0</v>
      </c>
      <c r="J178" s="69">
        <v>14891.9</v>
      </c>
      <c r="K178" s="69">
        <v>15163.3</v>
      </c>
      <c r="L178" s="206">
        <v>12174</v>
      </c>
      <c r="M178" s="206">
        <v>0</v>
      </c>
      <c r="N178" s="206">
        <v>0</v>
      </c>
    </row>
    <row r="179" spans="2:14" s="39" customFormat="1" ht="15.75" customHeight="1">
      <c r="B179" s="266"/>
      <c r="C179" s="279"/>
      <c r="D179" s="29" t="s">
        <v>90</v>
      </c>
      <c r="E179" s="69"/>
      <c r="F179" s="69"/>
      <c r="G179" s="69"/>
      <c r="H179" s="69"/>
      <c r="I179" s="69"/>
      <c r="J179" s="69"/>
      <c r="K179" s="69"/>
      <c r="L179" s="206"/>
      <c r="M179" s="206"/>
      <c r="N179" s="206"/>
    </row>
    <row r="180" spans="2:14" s="39" customFormat="1" ht="15.75" customHeight="1">
      <c r="B180" s="264" t="s">
        <v>319</v>
      </c>
      <c r="C180" s="279" t="s">
        <v>315</v>
      </c>
      <c r="D180" s="29" t="s">
        <v>128</v>
      </c>
      <c r="E180" s="69">
        <f t="shared" ref="E180:J180" si="31">E183</f>
        <v>0</v>
      </c>
      <c r="F180" s="69">
        <f t="shared" si="31"/>
        <v>0</v>
      </c>
      <c r="G180" s="69">
        <f t="shared" si="31"/>
        <v>0</v>
      </c>
      <c r="H180" s="69">
        <f t="shared" si="31"/>
        <v>0</v>
      </c>
      <c r="I180" s="69">
        <f t="shared" si="31"/>
        <v>0</v>
      </c>
      <c r="J180" s="69">
        <f t="shared" si="31"/>
        <v>0</v>
      </c>
      <c r="K180" s="69">
        <f>K183</f>
        <v>0</v>
      </c>
      <c r="L180" s="206"/>
      <c r="M180" s="206"/>
      <c r="N180" s="206"/>
    </row>
    <row r="181" spans="2:14" s="39" customFormat="1" ht="15.75" customHeight="1">
      <c r="B181" s="265"/>
      <c r="C181" s="279"/>
      <c r="D181" s="29" t="s">
        <v>173</v>
      </c>
      <c r="E181" s="69"/>
      <c r="F181" s="69"/>
      <c r="G181" s="69"/>
      <c r="H181" s="69"/>
      <c r="I181" s="69"/>
      <c r="J181" s="69"/>
      <c r="K181" s="69"/>
      <c r="L181" s="206"/>
      <c r="M181" s="206"/>
      <c r="N181" s="206"/>
    </row>
    <row r="182" spans="2:14" s="39" customFormat="1" ht="15.75" customHeight="1">
      <c r="B182" s="265"/>
      <c r="C182" s="279"/>
      <c r="D182" s="29" t="s">
        <v>174</v>
      </c>
      <c r="E182" s="69"/>
      <c r="F182" s="69"/>
      <c r="G182" s="69"/>
      <c r="H182" s="69"/>
      <c r="I182" s="69"/>
      <c r="J182" s="69"/>
      <c r="K182" s="69"/>
      <c r="L182" s="206"/>
      <c r="M182" s="206"/>
      <c r="N182" s="206"/>
    </row>
    <row r="183" spans="2:14" s="39" customFormat="1" ht="15.75" customHeight="1">
      <c r="B183" s="265"/>
      <c r="C183" s="279"/>
      <c r="D183" s="29" t="s">
        <v>85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206"/>
      <c r="M183" s="206"/>
      <c r="N183" s="206"/>
    </row>
    <row r="184" spans="2:14" s="39" customFormat="1" ht="15.75" customHeight="1" thickBot="1">
      <c r="B184" s="266"/>
      <c r="C184" s="279"/>
      <c r="D184" s="29" t="s">
        <v>90</v>
      </c>
      <c r="E184" s="69"/>
      <c r="F184" s="69"/>
      <c r="G184" s="69"/>
      <c r="H184" s="69"/>
      <c r="I184" s="69"/>
      <c r="J184" s="69"/>
      <c r="K184" s="69"/>
      <c r="L184" s="206"/>
      <c r="M184" s="206"/>
      <c r="N184" s="206"/>
    </row>
    <row r="185" spans="2:14" s="39" customFormat="1" ht="15.75" customHeight="1">
      <c r="B185" s="264" t="s">
        <v>337</v>
      </c>
      <c r="C185" s="290" t="s">
        <v>338</v>
      </c>
      <c r="D185" s="29" t="s">
        <v>128</v>
      </c>
      <c r="E185" s="69"/>
      <c r="F185" s="69"/>
      <c r="G185" s="69"/>
      <c r="H185" s="69"/>
      <c r="I185" s="69"/>
      <c r="J185" s="69"/>
      <c r="K185" s="69">
        <f>K188</f>
        <v>1.6</v>
      </c>
      <c r="L185" s="206">
        <f>L188</f>
        <v>0.1</v>
      </c>
      <c r="M185" s="206">
        <f>M188</f>
        <v>0</v>
      </c>
      <c r="N185" s="206">
        <f>N188</f>
        <v>0</v>
      </c>
    </row>
    <row r="186" spans="2:14" s="39" customFormat="1" ht="15.75" customHeight="1">
      <c r="B186" s="265"/>
      <c r="C186" s="291"/>
      <c r="D186" s="29" t="s">
        <v>173</v>
      </c>
      <c r="E186" s="69"/>
      <c r="F186" s="69"/>
      <c r="G186" s="69"/>
      <c r="H186" s="69"/>
      <c r="I186" s="69"/>
      <c r="J186" s="69"/>
      <c r="K186" s="69"/>
      <c r="L186" s="206"/>
      <c r="M186" s="206"/>
      <c r="N186" s="206"/>
    </row>
    <row r="187" spans="2:14" s="39" customFormat="1" ht="15.75" customHeight="1">
      <c r="B187" s="265"/>
      <c r="C187" s="291"/>
      <c r="D187" s="29" t="s">
        <v>174</v>
      </c>
      <c r="E187" s="69"/>
      <c r="F187" s="69"/>
      <c r="G187" s="69"/>
      <c r="H187" s="69"/>
      <c r="I187" s="69"/>
      <c r="J187" s="69"/>
      <c r="K187" s="69"/>
      <c r="L187" s="206"/>
      <c r="M187" s="206"/>
      <c r="N187" s="206"/>
    </row>
    <row r="188" spans="2:14" s="39" customFormat="1" ht="15.75" customHeight="1">
      <c r="B188" s="265"/>
      <c r="C188" s="291"/>
      <c r="D188" s="29" t="s">
        <v>85</v>
      </c>
      <c r="E188" s="69"/>
      <c r="F188" s="69"/>
      <c r="G188" s="69"/>
      <c r="H188" s="69"/>
      <c r="I188" s="69"/>
      <c r="J188" s="69"/>
      <c r="K188" s="69">
        <v>1.6</v>
      </c>
      <c r="L188" s="206">
        <v>0.1</v>
      </c>
      <c r="M188" s="206">
        <v>0</v>
      </c>
      <c r="N188" s="206">
        <v>0</v>
      </c>
    </row>
    <row r="189" spans="2:14" s="39" customFormat="1" ht="15.75" customHeight="1" thickBot="1">
      <c r="B189" s="266"/>
      <c r="C189" s="292"/>
      <c r="D189" s="29" t="s">
        <v>90</v>
      </c>
      <c r="E189" s="45"/>
      <c r="F189" s="45"/>
      <c r="G189" s="45"/>
      <c r="H189" s="16"/>
      <c r="I189" s="16"/>
      <c r="J189" s="16"/>
      <c r="K189" s="16"/>
      <c r="L189" s="206"/>
      <c r="M189" s="206"/>
      <c r="N189" s="206"/>
    </row>
    <row r="190" spans="2:14" s="39" customFormat="1" ht="15.75" customHeight="1">
      <c r="B190" s="288" t="s">
        <v>118</v>
      </c>
      <c r="C190" s="285" t="s">
        <v>55</v>
      </c>
      <c r="D190" s="29" t="s">
        <v>128</v>
      </c>
      <c r="E190" s="69">
        <f t="shared" ref="E190:J190" si="32">E193</f>
        <v>26403.000000000004</v>
      </c>
      <c r="F190" s="69">
        <f t="shared" si="32"/>
        <v>51591.4</v>
      </c>
      <c r="G190" s="69">
        <f t="shared" si="32"/>
        <v>15185.1</v>
      </c>
      <c r="H190" s="68">
        <f t="shared" si="32"/>
        <v>16048.2</v>
      </c>
      <c r="I190" s="68">
        <f t="shared" si="32"/>
        <v>16379.900000000001</v>
      </c>
      <c r="J190" s="68">
        <f t="shared" si="32"/>
        <v>18222.099999999999</v>
      </c>
      <c r="K190" s="68">
        <f>K193</f>
        <v>19202.5</v>
      </c>
      <c r="L190" s="68">
        <f>L193</f>
        <v>23234.899999999998</v>
      </c>
      <c r="M190" s="68">
        <f>M193</f>
        <v>28139.599999999999</v>
      </c>
      <c r="N190" s="68">
        <f>N193</f>
        <v>30309.1</v>
      </c>
    </row>
    <row r="191" spans="2:14" s="39" customFormat="1" ht="15.75" customHeight="1">
      <c r="B191" s="289"/>
      <c r="C191" s="286"/>
      <c r="D191" s="29" t="s">
        <v>173</v>
      </c>
      <c r="E191" s="69"/>
      <c r="F191" s="69"/>
      <c r="G191" s="69"/>
      <c r="H191" s="68"/>
      <c r="I191" s="68"/>
      <c r="J191" s="68"/>
      <c r="K191" s="68"/>
      <c r="L191" s="206"/>
      <c r="M191" s="206"/>
      <c r="N191" s="206"/>
    </row>
    <row r="192" spans="2:14" s="39" customFormat="1" ht="15.75" customHeight="1">
      <c r="B192" s="289"/>
      <c r="C192" s="286"/>
      <c r="D192" s="29" t="s">
        <v>174</v>
      </c>
      <c r="E192" s="69"/>
      <c r="F192" s="69"/>
      <c r="G192" s="69"/>
      <c r="H192" s="68"/>
      <c r="I192" s="68"/>
      <c r="J192" s="68"/>
      <c r="K192" s="68"/>
      <c r="L192" s="206"/>
      <c r="M192" s="206"/>
      <c r="N192" s="206"/>
    </row>
    <row r="193" spans="2:14" s="39" customFormat="1" ht="15.75" customHeight="1">
      <c r="B193" s="289"/>
      <c r="C193" s="286"/>
      <c r="D193" s="29" t="s">
        <v>85</v>
      </c>
      <c r="E193" s="69">
        <f t="shared" ref="E193:J193" si="33">E198+E203+E208</f>
        <v>26403.000000000004</v>
      </c>
      <c r="F193" s="69">
        <f t="shared" si="33"/>
        <v>51591.4</v>
      </c>
      <c r="G193" s="69">
        <f t="shared" si="33"/>
        <v>15185.1</v>
      </c>
      <c r="H193" s="68">
        <f t="shared" si="33"/>
        <v>16048.2</v>
      </c>
      <c r="I193" s="68">
        <f t="shared" si="33"/>
        <v>16379.900000000001</v>
      </c>
      <c r="J193" s="68">
        <f t="shared" si="33"/>
        <v>18222.099999999999</v>
      </c>
      <c r="K193" s="68">
        <f>K198+K203+K208</f>
        <v>19202.5</v>
      </c>
      <c r="L193" s="68">
        <f>L198+L203+L208</f>
        <v>23234.899999999998</v>
      </c>
      <c r="M193" s="68">
        <f>M198+M203+M208</f>
        <v>28139.599999999999</v>
      </c>
      <c r="N193" s="68">
        <f>N198+N203+N208</f>
        <v>30309.1</v>
      </c>
    </row>
    <row r="194" spans="2:14" s="39" customFormat="1" ht="15.75" customHeight="1">
      <c r="B194" s="253"/>
      <c r="C194" s="287"/>
      <c r="D194" s="29" t="s">
        <v>90</v>
      </c>
      <c r="E194" s="69"/>
      <c r="F194" s="69"/>
      <c r="G194" s="69"/>
      <c r="H194" s="68"/>
      <c r="I194" s="68"/>
      <c r="J194" s="68"/>
      <c r="K194" s="68"/>
      <c r="L194" s="206"/>
      <c r="M194" s="206"/>
      <c r="N194" s="206"/>
    </row>
    <row r="195" spans="2:14" s="39" customFormat="1" ht="15.75" customHeight="1">
      <c r="B195" s="264" t="s">
        <v>82</v>
      </c>
      <c r="C195" s="268" t="s">
        <v>212</v>
      </c>
      <c r="D195" s="29" t="s">
        <v>128</v>
      </c>
      <c r="E195" s="69">
        <f t="shared" ref="E195:J195" si="34">E198</f>
        <v>10701.7</v>
      </c>
      <c r="F195" s="69">
        <f t="shared" si="34"/>
        <v>34935.699999999997</v>
      </c>
      <c r="G195" s="69">
        <f t="shared" si="34"/>
        <v>0</v>
      </c>
      <c r="H195" s="68">
        <f t="shared" si="34"/>
        <v>0</v>
      </c>
      <c r="I195" s="68">
        <f t="shared" si="34"/>
        <v>0</v>
      </c>
      <c r="J195" s="68">
        <f t="shared" si="34"/>
        <v>325.8</v>
      </c>
      <c r="K195" s="68">
        <f>K198</f>
        <v>0</v>
      </c>
      <c r="L195" s="68">
        <f>L198</f>
        <v>75.599999999999994</v>
      </c>
      <c r="M195" s="68">
        <f>M198</f>
        <v>0</v>
      </c>
      <c r="N195" s="68">
        <f>N198</f>
        <v>0</v>
      </c>
    </row>
    <row r="196" spans="2:14" s="39" customFormat="1" ht="15.75" customHeight="1">
      <c r="B196" s="265"/>
      <c r="C196" s="269"/>
      <c r="D196" s="29" t="s">
        <v>173</v>
      </c>
      <c r="E196" s="45"/>
      <c r="F196" s="45"/>
      <c r="G196" s="45"/>
      <c r="H196" s="16"/>
      <c r="I196" s="16"/>
      <c r="J196" s="16"/>
      <c r="K196" s="16"/>
      <c r="L196" s="206"/>
      <c r="M196" s="206"/>
      <c r="N196" s="206"/>
    </row>
    <row r="197" spans="2:14" s="39" customFormat="1" ht="15.75" customHeight="1">
      <c r="B197" s="265"/>
      <c r="C197" s="269"/>
      <c r="D197" s="29" t="s">
        <v>174</v>
      </c>
      <c r="E197" s="45"/>
      <c r="F197" s="45"/>
      <c r="G197" s="45"/>
      <c r="H197" s="16"/>
      <c r="I197" s="16"/>
      <c r="J197" s="16"/>
      <c r="K197" s="16"/>
      <c r="L197" s="206"/>
      <c r="M197" s="206"/>
      <c r="N197" s="206"/>
    </row>
    <row r="198" spans="2:14" s="39" customFormat="1" ht="15.75" customHeight="1">
      <c r="B198" s="265"/>
      <c r="C198" s="269"/>
      <c r="D198" s="29" t="s">
        <v>85</v>
      </c>
      <c r="E198" s="69">
        <v>10701.7</v>
      </c>
      <c r="F198" s="69">
        <v>34935.699999999997</v>
      </c>
      <c r="G198" s="69"/>
      <c r="H198" s="68"/>
      <c r="I198" s="68"/>
      <c r="J198" s="68">
        <v>325.8</v>
      </c>
      <c r="K198" s="68">
        <v>0</v>
      </c>
      <c r="L198" s="206">
        <v>75.599999999999994</v>
      </c>
      <c r="M198" s="206"/>
      <c r="N198" s="206"/>
    </row>
    <row r="199" spans="2:14" s="39" customFormat="1" ht="34.5" customHeight="1">
      <c r="B199" s="266"/>
      <c r="C199" s="270"/>
      <c r="D199" s="29" t="s">
        <v>90</v>
      </c>
      <c r="E199" s="69"/>
      <c r="F199" s="69"/>
      <c r="G199" s="69"/>
      <c r="H199" s="68"/>
      <c r="I199" s="68"/>
      <c r="J199" s="68"/>
      <c r="K199" s="68"/>
      <c r="L199" s="206"/>
      <c r="M199" s="206"/>
      <c r="N199" s="206"/>
    </row>
    <row r="200" spans="2:14" s="39" customFormat="1" ht="15.75" customHeight="1">
      <c r="B200" s="264" t="s">
        <v>83</v>
      </c>
      <c r="C200" s="268" t="s">
        <v>213</v>
      </c>
      <c r="D200" s="29" t="s">
        <v>128</v>
      </c>
      <c r="E200" s="69">
        <f>E203</f>
        <v>12789.1</v>
      </c>
      <c r="F200" s="69">
        <f>F203</f>
        <v>16625.900000000001</v>
      </c>
      <c r="G200" s="69">
        <v>15185.1</v>
      </c>
      <c r="H200" s="68">
        <f t="shared" ref="H200:M200" si="35">H203</f>
        <v>16001.1</v>
      </c>
      <c r="I200" s="68">
        <f t="shared" si="35"/>
        <v>16372.7</v>
      </c>
      <c r="J200" s="68">
        <f t="shared" si="35"/>
        <v>17873.8</v>
      </c>
      <c r="K200" s="68">
        <f t="shared" si="35"/>
        <v>19184.2</v>
      </c>
      <c r="L200" s="68">
        <f t="shared" si="35"/>
        <v>23145.200000000001</v>
      </c>
      <c r="M200" s="68">
        <f t="shared" si="35"/>
        <v>28137.599999999999</v>
      </c>
      <c r="N200" s="68">
        <f t="shared" ref="N200" si="36">N203</f>
        <v>30269.1</v>
      </c>
    </row>
    <row r="201" spans="2:14" s="39" customFormat="1" ht="15.75" customHeight="1">
      <c r="B201" s="265"/>
      <c r="C201" s="269"/>
      <c r="D201" s="29" t="s">
        <v>173</v>
      </c>
      <c r="E201" s="69"/>
      <c r="F201" s="69"/>
      <c r="G201" s="69"/>
      <c r="H201" s="68"/>
      <c r="I201" s="68"/>
      <c r="J201" s="68"/>
      <c r="K201" s="68"/>
      <c r="L201" s="206"/>
      <c r="M201" s="206"/>
      <c r="N201" s="206"/>
    </row>
    <row r="202" spans="2:14" s="39" customFormat="1" ht="15.75" customHeight="1">
      <c r="B202" s="265"/>
      <c r="C202" s="269"/>
      <c r="D202" s="29" t="s">
        <v>174</v>
      </c>
      <c r="E202" s="69"/>
      <c r="F202" s="69"/>
      <c r="G202" s="69"/>
      <c r="H202" s="68"/>
      <c r="I202" s="68"/>
      <c r="J202" s="68"/>
      <c r="K202" s="68"/>
      <c r="L202" s="206"/>
      <c r="M202" s="206"/>
      <c r="N202" s="206"/>
    </row>
    <row r="203" spans="2:14" s="39" customFormat="1" ht="15.75" customHeight="1">
      <c r="B203" s="265"/>
      <c r="C203" s="269"/>
      <c r="D203" s="29" t="s">
        <v>85</v>
      </c>
      <c r="E203" s="69">
        <v>12789.1</v>
      </c>
      <c r="F203" s="69">
        <v>16625.900000000001</v>
      </c>
      <c r="G203" s="69">
        <v>15185.1</v>
      </c>
      <c r="H203" s="68">
        <v>16001.1</v>
      </c>
      <c r="I203" s="68">
        <v>16372.7</v>
      </c>
      <c r="J203" s="68">
        <v>17873.8</v>
      </c>
      <c r="K203" s="68">
        <v>19184.2</v>
      </c>
      <c r="L203" s="206">
        <v>23145.200000000001</v>
      </c>
      <c r="M203" s="206">
        <v>28137.599999999999</v>
      </c>
      <c r="N203" s="206">
        <v>30269.1</v>
      </c>
    </row>
    <row r="204" spans="2:14" s="39" customFormat="1" ht="46.5" customHeight="1">
      <c r="B204" s="266"/>
      <c r="C204" s="270"/>
      <c r="D204" s="29" t="s">
        <v>90</v>
      </c>
      <c r="E204" s="69"/>
      <c r="F204" s="69"/>
      <c r="G204" s="69"/>
      <c r="H204" s="68"/>
      <c r="I204" s="68"/>
      <c r="J204" s="68"/>
      <c r="K204" s="68"/>
      <c r="L204" s="206"/>
      <c r="M204" s="206"/>
      <c r="N204" s="206"/>
    </row>
    <row r="205" spans="2:14" s="39" customFormat="1" ht="15.75" customHeight="1">
      <c r="B205" s="264" t="s">
        <v>84</v>
      </c>
      <c r="C205" s="268" t="s">
        <v>189</v>
      </c>
      <c r="D205" s="29" t="s">
        <v>128</v>
      </c>
      <c r="E205" s="69">
        <f t="shared" ref="E205:J205" si="37">E208</f>
        <v>2912.2</v>
      </c>
      <c r="F205" s="69">
        <f t="shared" si="37"/>
        <v>29.8</v>
      </c>
      <c r="G205" s="69">
        <f t="shared" si="37"/>
        <v>0</v>
      </c>
      <c r="H205" s="68">
        <f t="shared" si="37"/>
        <v>47.1</v>
      </c>
      <c r="I205" s="68">
        <f t="shared" si="37"/>
        <v>7.2</v>
      </c>
      <c r="J205" s="68">
        <f t="shared" si="37"/>
        <v>22.5</v>
      </c>
      <c r="K205" s="68">
        <f>K208</f>
        <v>18.3</v>
      </c>
      <c r="L205" s="68">
        <f>L208</f>
        <v>14.1</v>
      </c>
      <c r="M205" s="68">
        <f>M208</f>
        <v>2</v>
      </c>
      <c r="N205" s="68">
        <f>N208</f>
        <v>40</v>
      </c>
    </row>
    <row r="206" spans="2:14" s="39" customFormat="1" ht="15.75" customHeight="1">
      <c r="B206" s="265"/>
      <c r="C206" s="269"/>
      <c r="D206" s="29" t="s">
        <v>173</v>
      </c>
      <c r="E206" s="69"/>
      <c r="F206" s="69"/>
      <c r="G206" s="69"/>
      <c r="H206" s="68"/>
      <c r="I206" s="68"/>
      <c r="J206" s="68"/>
      <c r="K206" s="68"/>
      <c r="L206" s="206"/>
      <c r="M206" s="206"/>
      <c r="N206" s="206"/>
    </row>
    <row r="207" spans="2:14" s="39" customFormat="1" ht="15.75" customHeight="1">
      <c r="B207" s="265"/>
      <c r="C207" s="269"/>
      <c r="D207" s="29" t="s">
        <v>174</v>
      </c>
      <c r="E207" s="69"/>
      <c r="F207" s="69"/>
      <c r="G207" s="69"/>
      <c r="H207" s="68"/>
      <c r="I207" s="68"/>
      <c r="J207" s="68"/>
      <c r="K207" s="68"/>
      <c r="L207" s="206"/>
      <c r="M207" s="206"/>
      <c r="N207" s="206"/>
    </row>
    <row r="208" spans="2:14" s="39" customFormat="1" ht="15.75" customHeight="1">
      <c r="B208" s="265"/>
      <c r="C208" s="269"/>
      <c r="D208" s="29" t="s">
        <v>85</v>
      </c>
      <c r="E208" s="69">
        <v>2912.2</v>
      </c>
      <c r="F208" s="69">
        <v>29.8</v>
      </c>
      <c r="G208" s="69">
        <v>0</v>
      </c>
      <c r="H208" s="68">
        <v>47.1</v>
      </c>
      <c r="I208" s="68">
        <v>7.2</v>
      </c>
      <c r="J208" s="68">
        <v>22.5</v>
      </c>
      <c r="K208" s="68">
        <v>18.3</v>
      </c>
      <c r="L208" s="206">
        <v>14.1</v>
      </c>
      <c r="M208" s="206">
        <v>2</v>
      </c>
      <c r="N208" s="206">
        <v>40</v>
      </c>
    </row>
    <row r="209" spans="2:14" s="39" customFormat="1" ht="15.75" customHeight="1">
      <c r="B209" s="266"/>
      <c r="C209" s="270"/>
      <c r="D209" s="29" t="s">
        <v>90</v>
      </c>
      <c r="E209" s="69"/>
      <c r="F209" s="69"/>
      <c r="G209" s="69"/>
      <c r="H209" s="68"/>
      <c r="I209" s="68"/>
      <c r="J209" s="68"/>
      <c r="K209" s="128"/>
      <c r="L209" s="206"/>
      <c r="M209" s="206"/>
      <c r="N209" s="206"/>
    </row>
    <row r="210" spans="2:14" s="39" customFormat="1" ht="15.75" customHeight="1">
      <c r="B210" s="65"/>
      <c r="C210" s="66"/>
      <c r="D210" s="29"/>
      <c r="E210" s="69"/>
      <c r="F210" s="69"/>
      <c r="G210" s="69"/>
      <c r="H210" s="68"/>
      <c r="I210" s="68"/>
      <c r="J210" s="68"/>
      <c r="K210" s="128"/>
      <c r="L210" s="206"/>
      <c r="M210" s="206"/>
      <c r="N210" s="206"/>
    </row>
    <row r="211" spans="2:14" s="39" customFormat="1" ht="60" customHeight="1">
      <c r="B211" s="31"/>
      <c r="C211" s="32" t="s">
        <v>383</v>
      </c>
      <c r="D211" s="60"/>
      <c r="E211" s="26"/>
      <c r="F211" s="26"/>
      <c r="G211" s="71" t="s">
        <v>379</v>
      </c>
      <c r="H211" s="71"/>
      <c r="I211" s="26"/>
      <c r="J211" s="26"/>
    </row>
    <row r="212" spans="2:14" ht="39.75" customHeight="1">
      <c r="B212" s="31"/>
      <c r="C212" s="284" t="s">
        <v>3</v>
      </c>
      <c r="D212" s="284"/>
      <c r="E212" s="26"/>
      <c r="F212" s="26"/>
      <c r="G212" s="26"/>
      <c r="H212" s="33" t="s">
        <v>124</v>
      </c>
      <c r="I212" s="26"/>
      <c r="J212" s="33"/>
    </row>
    <row r="213" spans="2:14" ht="32.25" customHeight="1">
      <c r="B213" s="24"/>
      <c r="C213" s="24"/>
      <c r="D213" s="25"/>
      <c r="E213" s="26"/>
      <c r="F213" s="26"/>
      <c r="G213" s="26"/>
      <c r="H213" s="26"/>
      <c r="I213" s="26"/>
      <c r="J213" s="26"/>
    </row>
    <row r="214" spans="2:14">
      <c r="B214" s="31"/>
      <c r="C214" s="31"/>
      <c r="D214" s="25"/>
      <c r="E214" s="26"/>
      <c r="F214" s="26"/>
      <c r="G214" s="26"/>
      <c r="H214" s="26"/>
      <c r="I214" s="26"/>
      <c r="J214" s="26"/>
    </row>
    <row r="215" spans="2:14">
      <c r="B215" s="31"/>
      <c r="C215" s="283"/>
      <c r="D215" s="283"/>
      <c r="E215" s="26"/>
      <c r="F215" s="26"/>
      <c r="G215" s="26"/>
      <c r="H215" s="33"/>
      <c r="I215" s="26"/>
      <c r="J215" s="33"/>
    </row>
    <row r="216" spans="2:14">
      <c r="B216" s="62"/>
      <c r="C216" s="62"/>
      <c r="D216" s="62"/>
      <c r="E216" s="62"/>
      <c r="F216" s="62"/>
      <c r="G216" s="62"/>
      <c r="H216" s="62"/>
      <c r="I216" s="61"/>
      <c r="J216" s="61"/>
    </row>
  </sheetData>
  <mergeCells count="330">
    <mergeCell ref="B90:B94"/>
    <mergeCell ref="C90:C94"/>
    <mergeCell ref="B4:M4"/>
    <mergeCell ref="H2:M2"/>
    <mergeCell ref="E6:L6"/>
    <mergeCell ref="B110:B114"/>
    <mergeCell ref="B165:B169"/>
    <mergeCell ref="B200:B204"/>
    <mergeCell ref="C200:C204"/>
    <mergeCell ref="C155:C159"/>
    <mergeCell ref="B160:B164"/>
    <mergeCell ref="B140:B144"/>
    <mergeCell ref="C65:C69"/>
    <mergeCell ref="B65:B69"/>
    <mergeCell ref="B70:B74"/>
    <mergeCell ref="B75:B79"/>
    <mergeCell ref="B80:B84"/>
    <mergeCell ref="B85:B89"/>
    <mergeCell ref="C70:C74"/>
    <mergeCell ref="C75:C79"/>
    <mergeCell ref="C80:C84"/>
    <mergeCell ref="C85:C89"/>
    <mergeCell ref="B185:B189"/>
    <mergeCell ref="C140:C144"/>
    <mergeCell ref="B145:B149"/>
    <mergeCell ref="C145:C149"/>
    <mergeCell ref="C160:C164"/>
    <mergeCell ref="B130:B134"/>
    <mergeCell ref="C130:C134"/>
    <mergeCell ref="C215:D215"/>
    <mergeCell ref="C212:D212"/>
    <mergeCell ref="B150:B154"/>
    <mergeCell ref="C150:C154"/>
    <mergeCell ref="C190:C194"/>
    <mergeCell ref="B195:B199"/>
    <mergeCell ref="C195:C199"/>
    <mergeCell ref="C165:C169"/>
    <mergeCell ref="B190:B194"/>
    <mergeCell ref="B155:B159"/>
    <mergeCell ref="B205:B209"/>
    <mergeCell ref="C205:C209"/>
    <mergeCell ref="B170:B174"/>
    <mergeCell ref="C175:C179"/>
    <mergeCell ref="B175:B179"/>
    <mergeCell ref="C180:C184"/>
    <mergeCell ref="C185:C189"/>
    <mergeCell ref="B180:B184"/>
    <mergeCell ref="B135:B139"/>
    <mergeCell ref="C135:C139"/>
    <mergeCell ref="C170:C174"/>
    <mergeCell ref="B50:B54"/>
    <mergeCell ref="B34:B38"/>
    <mergeCell ref="C50:C54"/>
    <mergeCell ref="B45:B49"/>
    <mergeCell ref="IU110:IU114"/>
    <mergeCell ref="C110:C114"/>
    <mergeCell ref="IQ110:IQ114"/>
    <mergeCell ref="IR110:IR114"/>
    <mergeCell ref="IS110:IS114"/>
    <mergeCell ref="IT110:IT114"/>
    <mergeCell ref="AD110:AD114"/>
    <mergeCell ref="AE110:AE114"/>
    <mergeCell ref="B100:B104"/>
    <mergeCell ref="B105:B109"/>
    <mergeCell ref="C95:C99"/>
    <mergeCell ref="C100:C104"/>
    <mergeCell ref="C105:C109"/>
    <mergeCell ref="C60:C64"/>
    <mergeCell ref="B60:B64"/>
    <mergeCell ref="B95:B99"/>
    <mergeCell ref="B55:B59"/>
    <mergeCell ref="C55:C59"/>
    <mergeCell ref="A110:A114"/>
    <mergeCell ref="B125:B129"/>
    <mergeCell ref="C125:C129"/>
    <mergeCell ref="B115:B119"/>
    <mergeCell ref="C115:C119"/>
    <mergeCell ref="X110:X114"/>
    <mergeCell ref="O110:O114"/>
    <mergeCell ref="P110:P114"/>
    <mergeCell ref="Q110:Q114"/>
    <mergeCell ref="B120:B124"/>
    <mergeCell ref="C120:C124"/>
    <mergeCell ref="AA110:AA114"/>
    <mergeCell ref="AB110:AB114"/>
    <mergeCell ref="R110:R114"/>
    <mergeCell ref="S110:S114"/>
    <mergeCell ref="T110:T114"/>
    <mergeCell ref="U110:U114"/>
    <mergeCell ref="V110:V114"/>
    <mergeCell ref="W110:W114"/>
    <mergeCell ref="AP110:AP114"/>
    <mergeCell ref="Y110:Y114"/>
    <mergeCell ref="Z110:Z114"/>
    <mergeCell ref="AQ110:AQ114"/>
    <mergeCell ref="AR110:AR114"/>
    <mergeCell ref="AS110:AS114"/>
    <mergeCell ref="AT110:AT114"/>
    <mergeCell ref="AC110:AC114"/>
    <mergeCell ref="AV110:AV114"/>
    <mergeCell ref="AW110:AW114"/>
    <mergeCell ref="AF110:AF114"/>
    <mergeCell ref="AG110:AG114"/>
    <mergeCell ref="AH110:AH114"/>
    <mergeCell ref="AI110:AI114"/>
    <mergeCell ref="AL110:AL114"/>
    <mergeCell ref="AN110:AN114"/>
    <mergeCell ref="AO110:AO114"/>
    <mergeCell ref="AM110:AM114"/>
    <mergeCell ref="AJ110:AJ114"/>
    <mergeCell ref="AK110:AK114"/>
    <mergeCell ref="BG110:BG114"/>
    <mergeCell ref="AZ110:AZ114"/>
    <mergeCell ref="BA110:BA114"/>
    <mergeCell ref="BH110:BH114"/>
    <mergeCell ref="BI110:BI114"/>
    <mergeCell ref="BT110:BT114"/>
    <mergeCell ref="BS110:BS114"/>
    <mergeCell ref="AU110:AU114"/>
    <mergeCell ref="AX110:AX114"/>
    <mergeCell ref="AY110:AY114"/>
    <mergeCell ref="BD110:BD114"/>
    <mergeCell ref="BE110:BE114"/>
    <mergeCell ref="BF110:BF114"/>
    <mergeCell ref="BB110:BB114"/>
    <mergeCell ref="BC110:BC114"/>
    <mergeCell ref="BV110:BV114"/>
    <mergeCell ref="BW110:BW114"/>
    <mergeCell ref="BX110:BX114"/>
    <mergeCell ref="BY110:BY114"/>
    <mergeCell ref="BZ110:BZ114"/>
    <mergeCell ref="CA110:CA114"/>
    <mergeCell ref="BU110:BU114"/>
    <mergeCell ref="BJ110:BJ114"/>
    <mergeCell ref="BK110:BK114"/>
    <mergeCell ref="BL110:BL114"/>
    <mergeCell ref="BM110:BM114"/>
    <mergeCell ref="BN110:BN114"/>
    <mergeCell ref="BO110:BO114"/>
    <mergeCell ref="BP110:BP114"/>
    <mergeCell ref="BQ110:BQ114"/>
    <mergeCell ref="BR110:BR114"/>
    <mergeCell ref="CB110:CB114"/>
    <mergeCell ref="CC110:CC114"/>
    <mergeCell ref="CD110:CD114"/>
    <mergeCell ref="CE110:CE114"/>
    <mergeCell ref="CH110:CH114"/>
    <mergeCell ref="CI110:CI114"/>
    <mergeCell ref="CJ110:CJ114"/>
    <mergeCell ref="CK110:CK114"/>
    <mergeCell ref="CF110:CF114"/>
    <mergeCell ref="CG110:CG114"/>
    <mergeCell ref="CT110:CT114"/>
    <mergeCell ref="CU110:CU114"/>
    <mergeCell ref="CZ110:CZ114"/>
    <mergeCell ref="DA110:DA114"/>
    <mergeCell ref="DB110:DB114"/>
    <mergeCell ref="DC110:DC114"/>
    <mergeCell ref="CV110:CV114"/>
    <mergeCell ref="CW110:CW114"/>
    <mergeCell ref="CL110:CL114"/>
    <mergeCell ref="CM110:CM114"/>
    <mergeCell ref="CN110:CN114"/>
    <mergeCell ref="CO110:CO114"/>
    <mergeCell ref="CP110:CP114"/>
    <mergeCell ref="CQ110:CQ114"/>
    <mergeCell ref="CR110:CR114"/>
    <mergeCell ref="CS110:CS114"/>
    <mergeCell ref="CX110:CX114"/>
    <mergeCell ref="CY110:CY114"/>
    <mergeCell ref="DR110:DR114"/>
    <mergeCell ref="DS110:DS114"/>
    <mergeCell ref="DT110:DT114"/>
    <mergeCell ref="DU110:DU114"/>
    <mergeCell ref="DV110:DV114"/>
    <mergeCell ref="DW110:DW114"/>
    <mergeCell ref="ET110:ET114"/>
    <mergeCell ref="DD110:DD114"/>
    <mergeCell ref="DE110:DE114"/>
    <mergeCell ref="DP110:DP114"/>
    <mergeCell ref="DQ110:DQ114"/>
    <mergeCell ref="DF110:DF114"/>
    <mergeCell ref="DG110:DG114"/>
    <mergeCell ref="DH110:DH114"/>
    <mergeCell ref="DI110:DI114"/>
    <mergeCell ref="DJ110:DJ114"/>
    <mergeCell ref="DK110:DK114"/>
    <mergeCell ref="DL110:DL114"/>
    <mergeCell ref="DM110:DM114"/>
    <mergeCell ref="DN110:DN114"/>
    <mergeCell ref="DO110:DO114"/>
    <mergeCell ref="EU110:EU114"/>
    <mergeCell ref="DX110:DX114"/>
    <mergeCell ref="DY110:DY114"/>
    <mergeCell ref="DZ110:DZ114"/>
    <mergeCell ref="EA110:EA114"/>
    <mergeCell ref="ED110:ED114"/>
    <mergeCell ref="EE110:EE114"/>
    <mergeCell ref="EF110:EF114"/>
    <mergeCell ref="EG110:EG114"/>
    <mergeCell ref="ER110:ER114"/>
    <mergeCell ref="ES110:ES114"/>
    <mergeCell ref="EH110:EH114"/>
    <mergeCell ref="EI110:EI114"/>
    <mergeCell ref="EJ110:EJ114"/>
    <mergeCell ref="EK110:EK114"/>
    <mergeCell ref="EL110:EL114"/>
    <mergeCell ref="EM110:EM114"/>
    <mergeCell ref="EN110:EN114"/>
    <mergeCell ref="EO110:EO114"/>
    <mergeCell ref="EP110:EP114"/>
    <mergeCell ref="EQ110:EQ114"/>
    <mergeCell ref="EB110:EB114"/>
    <mergeCell ref="EC110:EC114"/>
    <mergeCell ref="EV110:EV114"/>
    <mergeCell ref="EW110:EW114"/>
    <mergeCell ref="EX110:EX114"/>
    <mergeCell ref="EY110:EY114"/>
    <mergeCell ref="EZ110:EZ114"/>
    <mergeCell ref="FA110:FA114"/>
    <mergeCell ref="FF110:FF114"/>
    <mergeCell ref="FG110:FG114"/>
    <mergeCell ref="FJ110:FJ114"/>
    <mergeCell ref="FN110:FN114"/>
    <mergeCell ref="FO110:FO114"/>
    <mergeCell ref="FZ110:FZ114"/>
    <mergeCell ref="GA110:GA114"/>
    <mergeCell ref="FS110:FS114"/>
    <mergeCell ref="FL110:FL114"/>
    <mergeCell ref="FM110:FM114"/>
    <mergeCell ref="FR110:FR114"/>
    <mergeCell ref="FB110:FB114"/>
    <mergeCell ref="FC110:FC114"/>
    <mergeCell ref="FD110:FD114"/>
    <mergeCell ref="FE110:FE114"/>
    <mergeCell ref="FP110:FP114"/>
    <mergeCell ref="FQ110:FQ114"/>
    <mergeCell ref="FH110:FH114"/>
    <mergeCell ref="FI110:FI114"/>
    <mergeCell ref="FK110:FK114"/>
    <mergeCell ref="GD110:GD114"/>
    <mergeCell ref="GE110:GE114"/>
    <mergeCell ref="GF110:GF114"/>
    <mergeCell ref="GG110:GG114"/>
    <mergeCell ref="GL110:GL114"/>
    <mergeCell ref="GM110:GM114"/>
    <mergeCell ref="GC110:GC114"/>
    <mergeCell ref="FT110:FT114"/>
    <mergeCell ref="FU110:FU114"/>
    <mergeCell ref="FV110:FV114"/>
    <mergeCell ref="FW110:FW114"/>
    <mergeCell ref="GB110:GB114"/>
    <mergeCell ref="FX110:FX114"/>
    <mergeCell ref="FY110:FY114"/>
    <mergeCell ref="GU110:GU114"/>
    <mergeCell ref="GV110:GV114"/>
    <mergeCell ref="GW110:GW114"/>
    <mergeCell ref="GX110:GX114"/>
    <mergeCell ref="GY110:GY114"/>
    <mergeCell ref="GH110:GH114"/>
    <mergeCell ref="GI110:GI114"/>
    <mergeCell ref="GJ110:GJ114"/>
    <mergeCell ref="GK110:GK114"/>
    <mergeCell ref="GN110:GN114"/>
    <mergeCell ref="GO110:GO114"/>
    <mergeCell ref="GP110:GP114"/>
    <mergeCell ref="GQ110:GQ114"/>
    <mergeCell ref="C45:C49"/>
    <mergeCell ref="HJ110:HJ114"/>
    <mergeCell ref="HK110:HK114"/>
    <mergeCell ref="HN110:HN114"/>
    <mergeCell ref="HD110:HD114"/>
    <mergeCell ref="HE110:HE114"/>
    <mergeCell ref="HF110:HF114"/>
    <mergeCell ref="HG110:HG114"/>
    <mergeCell ref="IM110:IM114"/>
    <mergeCell ref="ID110:ID114"/>
    <mergeCell ref="IE110:IE114"/>
    <mergeCell ref="IB110:IB114"/>
    <mergeCell ref="IC110:IC114"/>
    <mergeCell ref="IG110:IG114"/>
    <mergeCell ref="HO110:HO114"/>
    <mergeCell ref="HX110:HX114"/>
    <mergeCell ref="HY110:HY114"/>
    <mergeCell ref="HZ110:HZ114"/>
    <mergeCell ref="IA110:IA114"/>
    <mergeCell ref="HT110:HT114"/>
    <mergeCell ref="HU110:HU114"/>
    <mergeCell ref="HV110:HV114"/>
    <mergeCell ref="HW110:HW114"/>
    <mergeCell ref="HP110:HP114"/>
    <mergeCell ref="IP110:IP114"/>
    <mergeCell ref="D6:D7"/>
    <mergeCell ref="IH110:IH114"/>
    <mergeCell ref="II110:II114"/>
    <mergeCell ref="IJ110:IJ114"/>
    <mergeCell ref="IK110:IK114"/>
    <mergeCell ref="IN110:IN114"/>
    <mergeCell ref="IO110:IO114"/>
    <mergeCell ref="IF110:IF114"/>
    <mergeCell ref="IL110:IL114"/>
    <mergeCell ref="HQ110:HQ114"/>
    <mergeCell ref="HR110:HR114"/>
    <mergeCell ref="HS110:HS114"/>
    <mergeCell ref="GZ110:GZ114"/>
    <mergeCell ref="HA110:HA114"/>
    <mergeCell ref="HB110:HB114"/>
    <mergeCell ref="HC110:HC114"/>
    <mergeCell ref="HL110:HL114"/>
    <mergeCell ref="HM110:HM114"/>
    <mergeCell ref="HH110:HH114"/>
    <mergeCell ref="HI110:HI114"/>
    <mergeCell ref="GR110:GR114"/>
    <mergeCell ref="GS110:GS114"/>
    <mergeCell ref="GT110:GT114"/>
    <mergeCell ref="B6:B7"/>
    <mergeCell ref="B14:B18"/>
    <mergeCell ref="C14:C18"/>
    <mergeCell ref="B40:B44"/>
    <mergeCell ref="C40:C44"/>
    <mergeCell ref="B9:B13"/>
    <mergeCell ref="C9:C13"/>
    <mergeCell ref="C6:C7"/>
    <mergeCell ref="B19:B23"/>
    <mergeCell ref="C19:C23"/>
    <mergeCell ref="B24:B28"/>
    <mergeCell ref="C24:C28"/>
    <mergeCell ref="B29:B33"/>
    <mergeCell ref="C29:C33"/>
    <mergeCell ref="C34:C38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47" firstPageNumber="163" fitToHeight="5" orientation="landscape" r:id="rId1"/>
  <headerFooter scaleWithDoc="0"/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39997558519241921"/>
    <pageSetUpPr autoPageBreaks="0"/>
  </sheetPr>
  <dimension ref="A1:J224"/>
  <sheetViews>
    <sheetView view="pageBreakPreview" zoomScale="81" zoomScaleNormal="70" zoomScaleSheetLayoutView="81" workbookViewId="0">
      <pane xSplit="1" ySplit="7" topLeftCell="B206" activePane="bottomRight" state="frozen"/>
      <selection pane="topRight" activeCell="B1" sqref="B1"/>
      <selection pane="bottomLeft" activeCell="A8" sqref="A8"/>
      <selection pane="bottomRight" activeCell="H13" sqref="H13"/>
    </sheetView>
  </sheetViews>
  <sheetFormatPr defaultRowHeight="12.75"/>
  <cols>
    <col min="1" max="1" width="27.85546875" style="167" customWidth="1"/>
    <col min="2" max="2" width="43.42578125" style="167" customWidth="1"/>
    <col min="3" max="3" width="39.7109375" style="167" customWidth="1"/>
    <col min="4" max="4" width="6.42578125" style="185" bestFit="1" customWidth="1"/>
    <col min="5" max="5" width="6.85546875" style="167" customWidth="1"/>
    <col min="6" max="6" width="18.28515625" style="167" customWidth="1"/>
    <col min="7" max="7" width="10.28515625" style="167" customWidth="1"/>
    <col min="8" max="8" width="16.28515625" style="167" customWidth="1"/>
    <col min="9" max="9" width="17.28515625" style="167" customWidth="1"/>
    <col min="10" max="10" width="19.85546875" style="167" customWidth="1"/>
    <col min="11" max="16384" width="9.140625" style="167"/>
  </cols>
  <sheetData>
    <row r="1" spans="1:10" s="129" customFormat="1" ht="18.75">
      <c r="A1" s="56"/>
      <c r="B1" s="56"/>
      <c r="C1" s="56"/>
      <c r="D1" s="169"/>
      <c r="E1" s="57"/>
      <c r="F1" s="57"/>
      <c r="G1" s="57"/>
      <c r="H1" s="57"/>
      <c r="I1" s="57"/>
      <c r="J1" s="57" t="s">
        <v>157</v>
      </c>
    </row>
    <row r="2" spans="1:10" s="129" customFormat="1" ht="3" customHeight="1">
      <c r="A2" s="56"/>
      <c r="B2" s="56"/>
      <c r="C2" s="56"/>
      <c r="D2" s="169"/>
      <c r="E2" s="57"/>
      <c r="F2" s="57"/>
      <c r="G2" s="57"/>
      <c r="H2" s="57"/>
      <c r="I2" s="57"/>
      <c r="J2" s="57"/>
    </row>
    <row r="3" spans="1:10" s="129" customFormat="1" ht="87.75" customHeight="1">
      <c r="A3" s="332" t="s">
        <v>390</v>
      </c>
      <c r="B3" s="332"/>
      <c r="C3" s="332"/>
      <c r="D3" s="56"/>
      <c r="E3" s="58"/>
      <c r="F3" s="58"/>
      <c r="G3" s="58"/>
      <c r="H3" s="58"/>
      <c r="I3" s="58"/>
      <c r="J3" s="58"/>
    </row>
    <row r="4" spans="1:10" s="131" customFormat="1">
      <c r="A4" s="130"/>
      <c r="B4" s="130"/>
      <c r="C4" s="130"/>
      <c r="D4" s="170"/>
      <c r="E4" s="59"/>
      <c r="F4" s="59"/>
      <c r="G4" s="59"/>
      <c r="H4" s="59"/>
      <c r="I4" s="59"/>
      <c r="J4" s="59"/>
    </row>
    <row r="5" spans="1:10" s="131" customFormat="1" ht="110.25">
      <c r="A5" s="319" t="s">
        <v>134</v>
      </c>
      <c r="B5" s="316" t="s">
        <v>2</v>
      </c>
      <c r="C5" s="316" t="s">
        <v>11</v>
      </c>
      <c r="D5" s="171" t="s">
        <v>142</v>
      </c>
      <c r="E5" s="132"/>
      <c r="F5" s="132"/>
      <c r="G5" s="132"/>
      <c r="H5" s="132" t="s">
        <v>10</v>
      </c>
      <c r="I5" s="132"/>
      <c r="J5" s="132"/>
    </row>
    <row r="6" spans="1:10" s="134" customFormat="1" ht="67.5" customHeight="1">
      <c r="A6" s="319"/>
      <c r="B6" s="316"/>
      <c r="C6" s="316"/>
      <c r="D6" s="171" t="s">
        <v>135</v>
      </c>
      <c r="E6" s="133" t="s">
        <v>86</v>
      </c>
      <c r="F6" s="133" t="s">
        <v>136</v>
      </c>
      <c r="G6" s="133" t="s">
        <v>137</v>
      </c>
      <c r="H6" s="133" t="s">
        <v>166</v>
      </c>
      <c r="I6" s="133" t="s">
        <v>167</v>
      </c>
      <c r="J6" s="133" t="s">
        <v>152</v>
      </c>
    </row>
    <row r="7" spans="1:10" s="131" customFormat="1" ht="15.75">
      <c r="A7" s="135">
        <v>1</v>
      </c>
      <c r="B7" s="133">
        <v>2</v>
      </c>
      <c r="C7" s="133">
        <v>3</v>
      </c>
      <c r="D7" s="171">
        <v>4</v>
      </c>
      <c r="E7" s="133">
        <v>5</v>
      </c>
      <c r="F7" s="133">
        <v>6</v>
      </c>
      <c r="G7" s="133">
        <v>7</v>
      </c>
      <c r="H7" s="133">
        <v>8</v>
      </c>
      <c r="I7" s="133">
        <v>9</v>
      </c>
      <c r="J7" s="133">
        <v>10</v>
      </c>
    </row>
    <row r="8" spans="1:10" s="138" customFormat="1" ht="15.75">
      <c r="A8" s="321" t="s">
        <v>120</v>
      </c>
      <c r="B8" s="323" t="s">
        <v>391</v>
      </c>
      <c r="C8" s="136" t="s">
        <v>88</v>
      </c>
      <c r="D8" s="172"/>
      <c r="E8" s="137"/>
      <c r="F8" s="137"/>
      <c r="G8" s="137"/>
      <c r="H8" s="188">
        <f>H9+H10+H11+H12</f>
        <v>1400744.8</v>
      </c>
      <c r="I8" s="188">
        <f>I9+I10+I11+I12</f>
        <v>1399574.8499999999</v>
      </c>
      <c r="J8" s="188">
        <f>J9+J10+J11+J12</f>
        <v>1399574.8499999999</v>
      </c>
    </row>
    <row r="9" spans="1:10" s="138" customFormat="1" ht="15.75">
      <c r="A9" s="322"/>
      <c r="B9" s="323"/>
      <c r="C9" s="136" t="s">
        <v>121</v>
      </c>
      <c r="D9" s="187"/>
      <c r="E9" s="139"/>
      <c r="F9" s="140"/>
      <c r="G9" s="137"/>
      <c r="H9" s="188">
        <f t="shared" ref="H9:J12" si="0">H15+H35+H95+H190</f>
        <v>33505.600000000006</v>
      </c>
      <c r="I9" s="188">
        <f t="shared" si="0"/>
        <v>32927.100000000006</v>
      </c>
      <c r="J9" s="188">
        <f t="shared" si="0"/>
        <v>32927.100000000006</v>
      </c>
    </row>
    <row r="10" spans="1:10" s="138" customFormat="1" ht="15.75">
      <c r="A10" s="322"/>
      <c r="B10" s="323"/>
      <c r="C10" s="136" t="s">
        <v>138</v>
      </c>
      <c r="D10" s="173"/>
      <c r="E10" s="139"/>
      <c r="F10" s="139"/>
      <c r="G10" s="137"/>
      <c r="H10" s="188">
        <f t="shared" si="0"/>
        <v>1052761.5</v>
      </c>
      <c r="I10" s="188">
        <f t="shared" si="0"/>
        <v>1052170.0499999998</v>
      </c>
      <c r="J10" s="188">
        <f t="shared" si="0"/>
        <v>1052170.0499999998</v>
      </c>
    </row>
    <row r="11" spans="1:10" s="138" customFormat="1" ht="15.75">
      <c r="A11" s="322"/>
      <c r="B11" s="323"/>
      <c r="C11" s="136" t="s">
        <v>85</v>
      </c>
      <c r="D11" s="173"/>
      <c r="E11" s="139"/>
      <c r="F11" s="139"/>
      <c r="G11" s="137"/>
      <c r="H11" s="188">
        <f t="shared" si="0"/>
        <v>313205.5</v>
      </c>
      <c r="I11" s="188">
        <f t="shared" si="0"/>
        <v>313205.5</v>
      </c>
      <c r="J11" s="188">
        <f t="shared" si="0"/>
        <v>313205.5</v>
      </c>
    </row>
    <row r="12" spans="1:10" s="138" customFormat="1" ht="15.75">
      <c r="A12" s="322"/>
      <c r="B12" s="323"/>
      <c r="C12" s="141" t="s">
        <v>90</v>
      </c>
      <c r="D12" s="174"/>
      <c r="E12" s="139"/>
      <c r="F12" s="139"/>
      <c r="G12" s="142"/>
      <c r="H12" s="188">
        <f t="shared" si="0"/>
        <v>1272.1999999999998</v>
      </c>
      <c r="I12" s="188">
        <f t="shared" si="0"/>
        <v>1272.1999999999998</v>
      </c>
      <c r="J12" s="188">
        <f t="shared" si="0"/>
        <v>1272.1999999999998</v>
      </c>
    </row>
    <row r="13" spans="1:10" s="138" customFormat="1" ht="18.75">
      <c r="A13" s="143" t="s">
        <v>91</v>
      </c>
      <c r="B13" s="139"/>
      <c r="C13" s="144"/>
      <c r="D13" s="175"/>
      <c r="E13" s="133"/>
      <c r="F13" s="133"/>
      <c r="G13" s="133"/>
      <c r="H13" s="119"/>
      <c r="I13" s="119"/>
      <c r="J13" s="119"/>
    </row>
    <row r="14" spans="1:10" s="131" customFormat="1" ht="15.75">
      <c r="A14" s="308" t="s">
        <v>13</v>
      </c>
      <c r="B14" s="310" t="s">
        <v>63</v>
      </c>
      <c r="C14" s="136" t="s">
        <v>88</v>
      </c>
      <c r="D14" s="176"/>
      <c r="E14" s="133"/>
      <c r="F14" s="133"/>
      <c r="G14" s="133"/>
      <c r="H14" s="117">
        <f>H15+H16+H17+H18</f>
        <v>155704.29999999999</v>
      </c>
      <c r="I14" s="117">
        <f>I15+I16+I17+I18</f>
        <v>155704.29999999999</v>
      </c>
      <c r="J14" s="117">
        <f>J15+J16+J17+J18</f>
        <v>155704.29999999999</v>
      </c>
    </row>
    <row r="15" spans="1:10" s="131" customFormat="1" ht="15.75">
      <c r="A15" s="320"/>
      <c r="B15" s="311"/>
      <c r="C15" s="136" t="s">
        <v>121</v>
      </c>
      <c r="D15" s="177"/>
      <c r="E15" s="139"/>
      <c r="F15" s="139"/>
      <c r="G15" s="137"/>
      <c r="H15" s="117">
        <f>H20+H25+H30</f>
        <v>0</v>
      </c>
      <c r="I15" s="117">
        <f>I20+I25+I30</f>
        <v>0</v>
      </c>
      <c r="J15" s="117">
        <f>J20+J25+J30</f>
        <v>0</v>
      </c>
    </row>
    <row r="16" spans="1:10" s="131" customFormat="1" ht="15.75">
      <c r="A16" s="320"/>
      <c r="B16" s="311"/>
      <c r="C16" s="136" t="s">
        <v>138</v>
      </c>
      <c r="D16" s="177"/>
      <c r="E16" s="139"/>
      <c r="F16" s="139"/>
      <c r="G16" s="137"/>
      <c r="H16" s="117">
        <f t="shared" ref="H16:J18" si="1">H21+H26+H31</f>
        <v>88077</v>
      </c>
      <c r="I16" s="117">
        <f t="shared" si="1"/>
        <v>88077</v>
      </c>
      <c r="J16" s="117">
        <f t="shared" si="1"/>
        <v>88077</v>
      </c>
    </row>
    <row r="17" spans="1:10" s="131" customFormat="1" ht="15.75">
      <c r="A17" s="320"/>
      <c r="B17" s="311"/>
      <c r="C17" s="136" t="s">
        <v>85</v>
      </c>
      <c r="D17" s="177"/>
      <c r="E17" s="139"/>
      <c r="F17" s="139"/>
      <c r="G17" s="137"/>
      <c r="H17" s="117">
        <f t="shared" si="1"/>
        <v>67627.299999999988</v>
      </c>
      <c r="I17" s="117">
        <f t="shared" si="1"/>
        <v>67627.299999999988</v>
      </c>
      <c r="J17" s="117">
        <f t="shared" si="1"/>
        <v>67627.299999999988</v>
      </c>
    </row>
    <row r="18" spans="1:10" s="131" customFormat="1" ht="15.75">
      <c r="A18" s="320"/>
      <c r="B18" s="312"/>
      <c r="C18" s="141" t="s">
        <v>90</v>
      </c>
      <c r="D18" s="177"/>
      <c r="E18" s="139"/>
      <c r="F18" s="139"/>
      <c r="G18" s="137"/>
      <c r="H18" s="117">
        <f t="shared" si="1"/>
        <v>0</v>
      </c>
      <c r="I18" s="117">
        <f t="shared" si="1"/>
        <v>0</v>
      </c>
      <c r="J18" s="117">
        <f t="shared" si="1"/>
        <v>0</v>
      </c>
    </row>
    <row r="19" spans="1:10" s="131" customFormat="1" ht="15.75">
      <c r="A19" s="304" t="s">
        <v>131</v>
      </c>
      <c r="B19" s="304" t="s">
        <v>92</v>
      </c>
      <c r="C19" s="145" t="s">
        <v>88</v>
      </c>
      <c r="D19" s="175"/>
      <c r="E19" s="133"/>
      <c r="F19" s="133"/>
      <c r="G19" s="133"/>
      <c r="H19" s="117">
        <f>H21+H22+H23</f>
        <v>122691.2</v>
      </c>
      <c r="I19" s="117">
        <f>I21+I22+I23</f>
        <v>122691.2</v>
      </c>
      <c r="J19" s="117">
        <f>J21+J22+J23</f>
        <v>122691.2</v>
      </c>
    </row>
    <row r="20" spans="1:10" s="131" customFormat="1" ht="15.75">
      <c r="A20" s="304"/>
      <c r="B20" s="304"/>
      <c r="C20" s="145" t="s">
        <v>121</v>
      </c>
      <c r="D20" s="175"/>
      <c r="E20" s="133"/>
      <c r="F20" s="133"/>
      <c r="G20" s="133"/>
      <c r="H20" s="106"/>
      <c r="I20" s="106"/>
      <c r="J20" s="106"/>
    </row>
    <row r="21" spans="1:10" s="131" customFormat="1" ht="15.75">
      <c r="A21" s="304"/>
      <c r="B21" s="304"/>
      <c r="C21" s="145" t="s">
        <v>138</v>
      </c>
      <c r="D21" s="175" t="s">
        <v>89</v>
      </c>
      <c r="E21" s="112" t="s">
        <v>87</v>
      </c>
      <c r="F21" s="112" t="s">
        <v>278</v>
      </c>
      <c r="G21" s="133">
        <v>111.119</v>
      </c>
      <c r="H21" s="126">
        <v>84912</v>
      </c>
      <c r="I21" s="126">
        <v>84912</v>
      </c>
      <c r="J21" s="126">
        <v>84912</v>
      </c>
    </row>
    <row r="22" spans="1:10" s="131" customFormat="1" ht="15.75">
      <c r="A22" s="304"/>
      <c r="B22" s="304"/>
      <c r="C22" s="145" t="s">
        <v>85</v>
      </c>
      <c r="D22" s="175" t="s">
        <v>89</v>
      </c>
      <c r="E22" s="112" t="s">
        <v>87</v>
      </c>
      <c r="F22" s="112" t="s">
        <v>276</v>
      </c>
      <c r="G22" s="133">
        <v>111.119</v>
      </c>
      <c r="H22" s="126">
        <v>37779.199999999997</v>
      </c>
      <c r="I22" s="126">
        <v>37779.199999999997</v>
      </c>
      <c r="J22" s="126">
        <v>37779.199999999997</v>
      </c>
    </row>
    <row r="23" spans="1:10" s="149" customFormat="1" ht="16.5" customHeight="1" thickBot="1">
      <c r="A23" s="304"/>
      <c r="B23" s="304"/>
      <c r="C23" s="146" t="s">
        <v>90</v>
      </c>
      <c r="D23" s="178"/>
      <c r="E23" s="147"/>
      <c r="F23" s="147"/>
      <c r="G23" s="147"/>
      <c r="H23" s="148"/>
      <c r="I23" s="148"/>
      <c r="J23" s="148"/>
    </row>
    <row r="24" spans="1:10" s="131" customFormat="1" ht="15.75">
      <c r="A24" s="304" t="s">
        <v>132</v>
      </c>
      <c r="B24" s="304" t="s">
        <v>190</v>
      </c>
      <c r="C24" s="150" t="s">
        <v>88</v>
      </c>
      <c r="D24" s="179"/>
      <c r="E24" s="151"/>
      <c r="F24" s="152"/>
      <c r="G24" s="151"/>
      <c r="H24" s="186">
        <f>H25+H26+H27+H28</f>
        <v>30777.5</v>
      </c>
      <c r="I24" s="186">
        <f>I25+I26+I27+I28</f>
        <v>30777.5</v>
      </c>
      <c r="J24" s="186">
        <f>J25+J26+J27+J28</f>
        <v>30777.5</v>
      </c>
    </row>
    <row r="25" spans="1:10" s="131" customFormat="1" ht="15.75">
      <c r="A25" s="304"/>
      <c r="B25" s="304"/>
      <c r="C25" s="145" t="s">
        <v>121</v>
      </c>
      <c r="D25" s="176"/>
      <c r="E25" s="112"/>
      <c r="F25" s="112"/>
      <c r="G25" s="133"/>
      <c r="H25" s="106"/>
      <c r="I25" s="106"/>
      <c r="J25" s="106"/>
    </row>
    <row r="26" spans="1:10" s="131" customFormat="1" ht="15.75">
      <c r="A26" s="304"/>
      <c r="B26" s="304"/>
      <c r="C26" s="145" t="s">
        <v>138</v>
      </c>
      <c r="D26" s="176"/>
      <c r="E26" s="112"/>
      <c r="F26" s="112"/>
      <c r="G26" s="133"/>
      <c r="H26" s="192">
        <v>929.4</v>
      </c>
      <c r="I26" s="192">
        <v>929.4</v>
      </c>
      <c r="J26" s="192">
        <v>929.4</v>
      </c>
    </row>
    <row r="27" spans="1:10" s="131" customFormat="1" ht="15.75">
      <c r="A27" s="304"/>
      <c r="B27" s="304"/>
      <c r="C27" s="145" t="s">
        <v>85</v>
      </c>
      <c r="D27" s="176" t="s">
        <v>89</v>
      </c>
      <c r="E27" s="112" t="s">
        <v>87</v>
      </c>
      <c r="F27" s="112" t="s">
        <v>276</v>
      </c>
      <c r="G27" s="133"/>
      <c r="H27" s="125">
        <v>29848.1</v>
      </c>
      <c r="I27" s="125">
        <v>29848.1</v>
      </c>
      <c r="J27" s="125">
        <v>29848.1</v>
      </c>
    </row>
    <row r="28" spans="1:10" s="131" customFormat="1" ht="15.75">
      <c r="A28" s="304"/>
      <c r="B28" s="304"/>
      <c r="C28" s="145" t="s">
        <v>90</v>
      </c>
      <c r="D28" s="176"/>
      <c r="E28" s="112"/>
      <c r="F28" s="112"/>
      <c r="G28" s="133"/>
      <c r="H28" s="106"/>
      <c r="I28" s="106"/>
      <c r="J28" s="106"/>
    </row>
    <row r="29" spans="1:10" s="131" customFormat="1" ht="18.75" customHeight="1">
      <c r="A29" s="304" t="s">
        <v>66</v>
      </c>
      <c r="B29" s="304" t="s">
        <v>191</v>
      </c>
      <c r="C29" s="145" t="s">
        <v>88</v>
      </c>
      <c r="D29" s="180"/>
      <c r="E29" s="133"/>
      <c r="F29" s="133"/>
      <c r="G29" s="133"/>
      <c r="H29" s="189">
        <f>H30+H31+H32+H33</f>
        <v>2235.6</v>
      </c>
      <c r="I29" s="189">
        <f>I30+I31+I32+I33</f>
        <v>2235.6</v>
      </c>
      <c r="J29" s="189">
        <f>J30+J31+J32+J33</f>
        <v>2235.6</v>
      </c>
    </row>
    <row r="30" spans="1:10" s="131" customFormat="1" ht="15.75">
      <c r="A30" s="304"/>
      <c r="B30" s="304"/>
      <c r="C30" s="145" t="s">
        <v>121</v>
      </c>
      <c r="D30" s="180"/>
      <c r="E30" s="133"/>
      <c r="F30" s="133"/>
      <c r="G30" s="133"/>
      <c r="H30" s="127"/>
      <c r="I30" s="127"/>
      <c r="J30" s="127"/>
    </row>
    <row r="31" spans="1:10" s="131" customFormat="1" ht="15.75">
      <c r="A31" s="304"/>
      <c r="B31" s="304"/>
      <c r="C31" s="145" t="s">
        <v>138</v>
      </c>
      <c r="D31" s="180">
        <v>924</v>
      </c>
      <c r="E31" s="112" t="s">
        <v>87</v>
      </c>
      <c r="F31" s="112" t="s">
        <v>278</v>
      </c>
      <c r="G31" s="133">
        <v>244</v>
      </c>
      <c r="H31" s="125">
        <v>2235.6</v>
      </c>
      <c r="I31" s="125">
        <v>2235.6</v>
      </c>
      <c r="J31" s="125">
        <v>2235.6</v>
      </c>
    </row>
    <row r="32" spans="1:10" s="131" customFormat="1" ht="15.75">
      <c r="A32" s="304"/>
      <c r="B32" s="304"/>
      <c r="C32" s="145" t="s">
        <v>85</v>
      </c>
      <c r="D32" s="180"/>
      <c r="E32" s="133"/>
      <c r="F32" s="133"/>
      <c r="G32" s="133"/>
      <c r="H32" s="219"/>
      <c r="I32" s="219"/>
      <c r="J32" s="219"/>
    </row>
    <row r="33" spans="1:10" s="131" customFormat="1" ht="16.5" thickBot="1">
      <c r="A33" s="337"/>
      <c r="B33" s="337"/>
      <c r="C33" s="146" t="s">
        <v>90</v>
      </c>
      <c r="D33" s="181"/>
      <c r="E33" s="147"/>
      <c r="F33" s="147"/>
      <c r="G33" s="147"/>
      <c r="H33" s="107"/>
      <c r="I33" s="107"/>
      <c r="J33" s="107"/>
    </row>
    <row r="34" spans="1:10" s="131" customFormat="1" ht="18.75" customHeight="1">
      <c r="A34" s="308" t="s">
        <v>67</v>
      </c>
      <c r="B34" s="301" t="s">
        <v>22</v>
      </c>
      <c r="C34" s="155" t="s">
        <v>88</v>
      </c>
      <c r="D34" s="179"/>
      <c r="E34" s="151"/>
      <c r="F34" s="151"/>
      <c r="G34" s="151"/>
      <c r="H34" s="186">
        <f>H35+H36+H37+H38</f>
        <v>1101638.7</v>
      </c>
      <c r="I34" s="186">
        <f t="shared" ref="I34:J34" si="2">I35+I36+I37+I38</f>
        <v>1100807.9999999998</v>
      </c>
      <c r="J34" s="186">
        <f t="shared" si="2"/>
        <v>1100807.9999999998</v>
      </c>
    </row>
    <row r="35" spans="1:10" s="131" customFormat="1" ht="15.75">
      <c r="A35" s="309"/>
      <c r="B35" s="304"/>
      <c r="C35" s="136" t="s">
        <v>121</v>
      </c>
      <c r="D35" s="177"/>
      <c r="E35" s="139"/>
      <c r="F35" s="139"/>
      <c r="G35" s="137"/>
      <c r="H35" s="117">
        <f>H40+H45+H50+H55+H60+H65+H70+H75+H80+H85+H90</f>
        <v>33505.600000000006</v>
      </c>
      <c r="I35" s="117">
        <f t="shared" ref="I35:J35" si="3">I40+I45+I50+I55+I60+I65+I70+I75+I80+I85+I90</f>
        <v>32927.100000000006</v>
      </c>
      <c r="J35" s="117">
        <f t="shared" si="3"/>
        <v>32927.100000000006</v>
      </c>
    </row>
    <row r="36" spans="1:10" s="131" customFormat="1" ht="15.75">
      <c r="A36" s="309"/>
      <c r="B36" s="304"/>
      <c r="C36" s="136" t="s">
        <v>138</v>
      </c>
      <c r="D36" s="177"/>
      <c r="E36" s="139"/>
      <c r="F36" s="139"/>
      <c r="G36" s="137"/>
      <c r="H36" s="117">
        <f t="shared" ref="H36:J38" si="4">H41+H46+H51+H56+H61+H66+H71+H76+H81+H86+H91</f>
        <v>936575</v>
      </c>
      <c r="I36" s="117">
        <f t="shared" si="4"/>
        <v>936322.79999999993</v>
      </c>
      <c r="J36" s="117">
        <f t="shared" si="4"/>
        <v>936322.79999999993</v>
      </c>
    </row>
    <row r="37" spans="1:10" s="131" customFormat="1" ht="15.75">
      <c r="A37" s="309"/>
      <c r="B37" s="304"/>
      <c r="C37" s="136" t="s">
        <v>85</v>
      </c>
      <c r="D37" s="177"/>
      <c r="E37" s="139"/>
      <c r="F37" s="139"/>
      <c r="G37" s="137"/>
      <c r="H37" s="117">
        <f t="shared" si="4"/>
        <v>131011.2</v>
      </c>
      <c r="I37" s="117">
        <f t="shared" si="4"/>
        <v>131011.2</v>
      </c>
      <c r="J37" s="117">
        <f t="shared" si="4"/>
        <v>131011.2</v>
      </c>
    </row>
    <row r="38" spans="1:10" s="131" customFormat="1" ht="15.75">
      <c r="A38" s="309"/>
      <c r="B38" s="304"/>
      <c r="C38" s="136" t="s">
        <v>90</v>
      </c>
      <c r="D38" s="177"/>
      <c r="E38" s="139"/>
      <c r="F38" s="139"/>
      <c r="G38" s="137"/>
      <c r="H38" s="117">
        <f t="shared" si="4"/>
        <v>546.9</v>
      </c>
      <c r="I38" s="117">
        <f t="shared" si="4"/>
        <v>546.9</v>
      </c>
      <c r="J38" s="117">
        <f t="shared" si="4"/>
        <v>546.9</v>
      </c>
    </row>
    <row r="39" spans="1:10" s="131" customFormat="1" ht="15.75">
      <c r="A39" s="304" t="s">
        <v>133</v>
      </c>
      <c r="B39" s="304" t="s">
        <v>24</v>
      </c>
      <c r="C39" s="150" t="s">
        <v>88</v>
      </c>
      <c r="D39" s="175"/>
      <c r="E39" s="133"/>
      <c r="F39" s="133"/>
      <c r="G39" s="133"/>
      <c r="H39" s="188">
        <f>H40+H41+H42+H43</f>
        <v>8006.9</v>
      </c>
      <c r="I39" s="188">
        <f t="shared" ref="I39:J39" si="5">I40+I41+I42+I43</f>
        <v>8006.9</v>
      </c>
      <c r="J39" s="188">
        <f t="shared" si="5"/>
        <v>8006.9</v>
      </c>
    </row>
    <row r="40" spans="1:10" s="131" customFormat="1" ht="15.75">
      <c r="A40" s="304"/>
      <c r="B40" s="304"/>
      <c r="C40" s="145" t="s">
        <v>121</v>
      </c>
      <c r="D40" s="175"/>
      <c r="E40" s="133"/>
      <c r="F40" s="133"/>
      <c r="G40" s="133"/>
      <c r="H40" s="119"/>
      <c r="I40" s="119"/>
      <c r="J40" s="119"/>
    </row>
    <row r="41" spans="1:10" s="131" customFormat="1" ht="15.75">
      <c r="A41" s="304"/>
      <c r="B41" s="304"/>
      <c r="C41" s="145" t="s">
        <v>138</v>
      </c>
      <c r="D41" s="175"/>
      <c r="E41" s="133"/>
      <c r="F41" s="133"/>
      <c r="G41" s="133"/>
      <c r="H41" s="119"/>
      <c r="I41" s="119"/>
      <c r="J41" s="119"/>
    </row>
    <row r="42" spans="1:10" s="131" customFormat="1" ht="15.75">
      <c r="A42" s="304"/>
      <c r="B42" s="304"/>
      <c r="C42" s="145" t="s">
        <v>85</v>
      </c>
      <c r="D42" s="175" t="s">
        <v>89</v>
      </c>
      <c r="E42" s="112" t="s">
        <v>93</v>
      </c>
      <c r="F42" s="112" t="s">
        <v>320</v>
      </c>
      <c r="G42" s="133"/>
      <c r="H42" s="125">
        <v>8006.9</v>
      </c>
      <c r="I42" s="125">
        <v>8006.9</v>
      </c>
      <c r="J42" s="125">
        <v>8006.9</v>
      </c>
    </row>
    <row r="43" spans="1:10" s="131" customFormat="1" ht="15.75">
      <c r="A43" s="304"/>
      <c r="B43" s="304"/>
      <c r="C43" s="145" t="s">
        <v>90</v>
      </c>
      <c r="D43" s="175"/>
      <c r="E43" s="133"/>
      <c r="F43" s="133"/>
      <c r="G43" s="133"/>
      <c r="H43" s="119"/>
      <c r="I43" s="119"/>
      <c r="J43" s="119"/>
    </row>
    <row r="44" spans="1:10" s="131" customFormat="1" ht="18.75" customHeight="1">
      <c r="A44" s="304" t="s">
        <v>165</v>
      </c>
      <c r="B44" s="304" t="s">
        <v>70</v>
      </c>
      <c r="C44" s="150" t="s">
        <v>88</v>
      </c>
      <c r="D44" s="175"/>
      <c r="E44" s="133"/>
      <c r="F44" s="133"/>
      <c r="G44" s="133"/>
      <c r="H44" s="188">
        <f>H45+H46+H47+H48</f>
        <v>781851.5</v>
      </c>
      <c r="I44" s="188">
        <f>I45+I46+I47+I48</f>
        <v>781700.1</v>
      </c>
      <c r="J44" s="188">
        <f>J45+J46+J47+J48</f>
        <v>781700.1</v>
      </c>
    </row>
    <row r="45" spans="1:10" s="131" customFormat="1" ht="15.75">
      <c r="A45" s="304"/>
      <c r="B45" s="304"/>
      <c r="C45" s="145" t="s">
        <v>121</v>
      </c>
      <c r="D45" s="175"/>
      <c r="E45" s="112"/>
      <c r="F45" s="112"/>
      <c r="G45" s="133"/>
      <c r="H45" s="119"/>
      <c r="I45" s="119"/>
      <c r="J45" s="119"/>
    </row>
    <row r="46" spans="1:10" s="131" customFormat="1" ht="15.75">
      <c r="A46" s="304"/>
      <c r="B46" s="304"/>
      <c r="C46" s="145" t="s">
        <v>138</v>
      </c>
      <c r="D46" s="175" t="s">
        <v>89</v>
      </c>
      <c r="E46" s="112" t="s">
        <v>93</v>
      </c>
      <c r="F46" s="112" t="s">
        <v>275</v>
      </c>
      <c r="G46" s="133"/>
      <c r="H46" s="126">
        <v>665299.30000000005</v>
      </c>
      <c r="I46" s="126">
        <v>665147.9</v>
      </c>
      <c r="J46" s="126">
        <v>665147.9</v>
      </c>
    </row>
    <row r="47" spans="1:10" s="131" customFormat="1" ht="15.75">
      <c r="A47" s="304"/>
      <c r="B47" s="304"/>
      <c r="C47" s="145" t="s">
        <v>85</v>
      </c>
      <c r="D47" s="175" t="s">
        <v>89</v>
      </c>
      <c r="E47" s="112" t="s">
        <v>93</v>
      </c>
      <c r="F47" s="112" t="s">
        <v>275</v>
      </c>
      <c r="G47" s="133"/>
      <c r="H47" s="126">
        <v>116526.2</v>
      </c>
      <c r="I47" s="126">
        <v>116526.2</v>
      </c>
      <c r="J47" s="126">
        <v>116526.2</v>
      </c>
    </row>
    <row r="48" spans="1:10" s="131" customFormat="1" ht="15.75">
      <c r="A48" s="304"/>
      <c r="B48" s="304"/>
      <c r="C48" s="145" t="s">
        <v>90</v>
      </c>
      <c r="D48" s="175" t="s">
        <v>89</v>
      </c>
      <c r="E48" s="112" t="s">
        <v>93</v>
      </c>
      <c r="F48" s="112" t="s">
        <v>275</v>
      </c>
      <c r="G48" s="133"/>
      <c r="H48" s="192">
        <v>26</v>
      </c>
      <c r="I48" s="192">
        <v>26</v>
      </c>
      <c r="J48" s="192">
        <v>26</v>
      </c>
    </row>
    <row r="49" spans="1:10" s="131" customFormat="1" ht="21.75" customHeight="1">
      <c r="A49" s="304" t="s">
        <v>94</v>
      </c>
      <c r="B49" s="304" t="s">
        <v>193</v>
      </c>
      <c r="C49" s="150" t="s">
        <v>88</v>
      </c>
      <c r="D49" s="175"/>
      <c r="E49" s="133"/>
      <c r="F49" s="133"/>
      <c r="G49" s="133"/>
      <c r="H49" s="188">
        <f>H50+H51+H52+H53</f>
        <v>265918.59999999998</v>
      </c>
      <c r="I49" s="188">
        <f>I50+I51+I52+I53</f>
        <v>265918.59999999998</v>
      </c>
      <c r="J49" s="188">
        <f>J50+J51+J52+J53</f>
        <v>265918.59999999998</v>
      </c>
    </row>
    <row r="50" spans="1:10" s="131" customFormat="1" ht="19.5" customHeight="1">
      <c r="A50" s="304"/>
      <c r="B50" s="304"/>
      <c r="C50" s="145" t="s">
        <v>121</v>
      </c>
      <c r="D50" s="175"/>
      <c r="E50" s="133"/>
      <c r="F50" s="133"/>
      <c r="G50" s="133"/>
      <c r="H50" s="119"/>
      <c r="I50" s="119"/>
      <c r="J50" s="119"/>
    </row>
    <row r="51" spans="1:10" s="131" customFormat="1" ht="20.25" customHeight="1">
      <c r="A51" s="304"/>
      <c r="B51" s="304"/>
      <c r="C51" s="145" t="s">
        <v>138</v>
      </c>
      <c r="D51" s="175" t="s">
        <v>89</v>
      </c>
      <c r="E51" s="112" t="s">
        <v>93</v>
      </c>
      <c r="F51" s="112" t="s">
        <v>274</v>
      </c>
      <c r="G51" s="133"/>
      <c r="H51" s="125">
        <v>265918.59999999998</v>
      </c>
      <c r="I51" s="125">
        <v>265918.59999999998</v>
      </c>
      <c r="J51" s="125">
        <v>265918.59999999998</v>
      </c>
    </row>
    <row r="52" spans="1:10" s="131" customFormat="1" ht="19.5" customHeight="1">
      <c r="A52" s="304"/>
      <c r="B52" s="304"/>
      <c r="C52" s="145" t="s">
        <v>85</v>
      </c>
      <c r="D52" s="175"/>
      <c r="E52" s="133"/>
      <c r="F52" s="133"/>
      <c r="G52" s="133"/>
      <c r="H52" s="119"/>
      <c r="I52" s="119"/>
      <c r="J52" s="119"/>
    </row>
    <row r="53" spans="1:10" s="131" customFormat="1" ht="18.75" customHeight="1">
      <c r="A53" s="304"/>
      <c r="B53" s="304"/>
      <c r="C53" s="145" t="s">
        <v>90</v>
      </c>
      <c r="D53" s="175"/>
      <c r="E53" s="133"/>
      <c r="F53" s="133"/>
      <c r="G53" s="133"/>
      <c r="H53" s="119"/>
      <c r="I53" s="119"/>
      <c r="J53" s="119"/>
    </row>
    <row r="54" spans="1:10" s="131" customFormat="1" ht="21" customHeight="1">
      <c r="A54" s="304" t="s">
        <v>95</v>
      </c>
      <c r="B54" s="317" t="s">
        <v>29</v>
      </c>
      <c r="C54" s="145" t="s">
        <v>88</v>
      </c>
      <c r="D54" s="175"/>
      <c r="E54" s="133"/>
      <c r="F54" s="133"/>
      <c r="G54" s="133"/>
      <c r="H54" s="188">
        <f>H55+H56+H57+H58</f>
        <v>1185.3</v>
      </c>
      <c r="I54" s="188">
        <f>I55+I56+I57+I58</f>
        <v>1185.3</v>
      </c>
      <c r="J54" s="188">
        <f>J55+J56+J57+J58</f>
        <v>1185.3</v>
      </c>
    </row>
    <row r="55" spans="1:10" s="131" customFormat="1" ht="15.75">
      <c r="A55" s="304"/>
      <c r="B55" s="318"/>
      <c r="C55" s="145" t="s">
        <v>121</v>
      </c>
      <c r="D55" s="175"/>
      <c r="E55" s="133"/>
      <c r="F55" s="133"/>
      <c r="G55" s="133"/>
      <c r="H55" s="119"/>
      <c r="I55" s="119"/>
      <c r="J55" s="119"/>
    </row>
    <row r="56" spans="1:10" s="131" customFormat="1" ht="15.75">
      <c r="A56" s="304"/>
      <c r="B56" s="318"/>
      <c r="C56" s="145" t="s">
        <v>138</v>
      </c>
      <c r="D56" s="175" t="s">
        <v>89</v>
      </c>
      <c r="E56" s="112" t="s">
        <v>93</v>
      </c>
      <c r="F56" s="112" t="s">
        <v>272</v>
      </c>
      <c r="G56" s="133"/>
      <c r="H56" s="125">
        <v>992.2</v>
      </c>
      <c r="I56" s="125">
        <v>992.2</v>
      </c>
      <c r="J56" s="125">
        <v>992.2</v>
      </c>
    </row>
    <row r="57" spans="1:10" s="131" customFormat="1" ht="20.25" customHeight="1">
      <c r="A57" s="304"/>
      <c r="B57" s="318"/>
      <c r="C57" s="145" t="s">
        <v>85</v>
      </c>
      <c r="D57" s="175" t="s">
        <v>89</v>
      </c>
      <c r="E57" s="112" t="s">
        <v>93</v>
      </c>
      <c r="F57" s="112" t="s">
        <v>273</v>
      </c>
      <c r="G57" s="133"/>
      <c r="H57" s="125">
        <v>193.1</v>
      </c>
      <c r="I57" s="125">
        <v>193.1</v>
      </c>
      <c r="J57" s="125">
        <v>193.1</v>
      </c>
    </row>
    <row r="58" spans="1:10" s="131" customFormat="1" ht="16.5" thickBot="1">
      <c r="A58" s="299"/>
      <c r="B58" s="318"/>
      <c r="C58" s="146" t="s">
        <v>90</v>
      </c>
      <c r="D58" s="182"/>
      <c r="E58" s="135"/>
      <c r="F58" s="135"/>
      <c r="G58" s="135"/>
      <c r="H58" s="153"/>
      <c r="I58" s="153"/>
      <c r="J58" s="153"/>
    </row>
    <row r="59" spans="1:10" s="131" customFormat="1" ht="15.75">
      <c r="A59" s="304" t="s">
        <v>214</v>
      </c>
      <c r="B59" s="324" t="s">
        <v>179</v>
      </c>
      <c r="C59" s="145" t="s">
        <v>88</v>
      </c>
      <c r="D59" s="175"/>
      <c r="E59" s="133"/>
      <c r="F59" s="133"/>
      <c r="G59" s="133"/>
      <c r="H59" s="188">
        <f>H60+H61+H62+H63</f>
        <v>9037.9</v>
      </c>
      <c r="I59" s="188">
        <f>I60+I61+I62+I63</f>
        <v>9007.8000000000011</v>
      </c>
      <c r="J59" s="188">
        <f>J60+J61+J62+J63</f>
        <v>9007.8000000000011</v>
      </c>
    </row>
    <row r="60" spans="1:10" s="131" customFormat="1" ht="15.75">
      <c r="A60" s="304"/>
      <c r="B60" s="324"/>
      <c r="C60" s="145" t="s">
        <v>121</v>
      </c>
      <c r="D60" s="175"/>
      <c r="E60" s="133"/>
      <c r="F60" s="133"/>
      <c r="G60" s="133"/>
      <c r="H60" s="119"/>
      <c r="I60" s="119"/>
      <c r="J60" s="119"/>
    </row>
    <row r="61" spans="1:10" s="131" customFormat="1" ht="15.75">
      <c r="A61" s="304"/>
      <c r="B61" s="324"/>
      <c r="C61" s="145" t="s">
        <v>138</v>
      </c>
      <c r="D61" s="175" t="s">
        <v>89</v>
      </c>
      <c r="E61" s="112" t="s">
        <v>93</v>
      </c>
      <c r="F61" s="112" t="s">
        <v>325</v>
      </c>
      <c r="G61" s="133">
        <v>244</v>
      </c>
      <c r="H61" s="125">
        <v>2252.4</v>
      </c>
      <c r="I61" s="125">
        <v>2222.3000000000002</v>
      </c>
      <c r="J61" s="125">
        <v>2222.3000000000002</v>
      </c>
    </row>
    <row r="62" spans="1:10" s="131" customFormat="1" ht="15.75">
      <c r="A62" s="304"/>
      <c r="B62" s="324"/>
      <c r="C62" s="145" t="s">
        <v>85</v>
      </c>
      <c r="D62" s="175" t="s">
        <v>89</v>
      </c>
      <c r="E62" s="112" t="s">
        <v>93</v>
      </c>
      <c r="F62" s="112" t="s">
        <v>324</v>
      </c>
      <c r="G62" s="133">
        <v>244</v>
      </c>
      <c r="H62" s="125">
        <v>6264.6</v>
      </c>
      <c r="I62" s="125">
        <v>6264.6</v>
      </c>
      <c r="J62" s="125">
        <v>6264.6</v>
      </c>
    </row>
    <row r="63" spans="1:10" s="131" customFormat="1" ht="15.75">
      <c r="A63" s="304"/>
      <c r="B63" s="324"/>
      <c r="C63" s="168" t="s">
        <v>90</v>
      </c>
      <c r="D63" s="175"/>
      <c r="E63" s="133"/>
      <c r="F63" s="133"/>
      <c r="G63" s="133"/>
      <c r="H63" s="192">
        <v>520.9</v>
      </c>
      <c r="I63" s="192">
        <v>520.9</v>
      </c>
      <c r="J63" s="192">
        <v>520.9</v>
      </c>
    </row>
    <row r="64" spans="1:10" s="131" customFormat="1" ht="15.75">
      <c r="A64" s="304" t="s">
        <v>316</v>
      </c>
      <c r="B64" s="311" t="s">
        <v>378</v>
      </c>
      <c r="C64" s="145" t="s">
        <v>88</v>
      </c>
      <c r="D64" s="183"/>
      <c r="E64" s="151"/>
      <c r="F64" s="151"/>
      <c r="G64" s="151"/>
      <c r="H64" s="190">
        <f>H65+H66+H67+H68</f>
        <v>0</v>
      </c>
      <c r="I64" s="190">
        <f>I65+I66+I67+I68</f>
        <v>0</v>
      </c>
      <c r="J64" s="190">
        <f>J65+J66+J67+J68</f>
        <v>0</v>
      </c>
    </row>
    <row r="65" spans="1:10" s="131" customFormat="1" ht="15.75">
      <c r="A65" s="304"/>
      <c r="B65" s="311"/>
      <c r="C65" s="145" t="s">
        <v>121</v>
      </c>
      <c r="D65" s="183" t="s">
        <v>89</v>
      </c>
      <c r="E65" s="112" t="s">
        <v>93</v>
      </c>
      <c r="F65" s="151" t="s">
        <v>323</v>
      </c>
      <c r="G65" s="151">
        <v>244</v>
      </c>
      <c r="H65" s="125"/>
      <c r="I65" s="125"/>
      <c r="J65" s="125"/>
    </row>
    <row r="66" spans="1:10" s="131" customFormat="1" ht="15.75">
      <c r="A66" s="304"/>
      <c r="B66" s="311"/>
      <c r="C66" s="145" t="s">
        <v>138</v>
      </c>
      <c r="D66" s="183" t="s">
        <v>89</v>
      </c>
      <c r="E66" s="112" t="s">
        <v>93</v>
      </c>
      <c r="F66" s="151" t="s">
        <v>323</v>
      </c>
      <c r="G66" s="151">
        <v>244</v>
      </c>
      <c r="H66" s="125"/>
      <c r="I66" s="125"/>
      <c r="J66" s="125"/>
    </row>
    <row r="67" spans="1:10" s="131" customFormat="1" ht="15.75">
      <c r="A67" s="304"/>
      <c r="B67" s="311"/>
      <c r="C67" s="145" t="s">
        <v>85</v>
      </c>
      <c r="D67" s="183" t="s">
        <v>89</v>
      </c>
      <c r="E67" s="112" t="s">
        <v>93</v>
      </c>
      <c r="F67" s="151" t="s">
        <v>323</v>
      </c>
      <c r="G67" s="151">
        <v>244</v>
      </c>
      <c r="H67" s="125"/>
      <c r="I67" s="125"/>
      <c r="J67" s="125"/>
    </row>
    <row r="68" spans="1:10" s="131" customFormat="1" ht="16.5" thickBot="1">
      <c r="A68" s="304"/>
      <c r="B68" s="326"/>
      <c r="C68" s="145" t="s">
        <v>90</v>
      </c>
      <c r="D68" s="183"/>
      <c r="E68" s="151"/>
      <c r="F68" s="151"/>
      <c r="G68" s="151"/>
      <c r="H68" s="154"/>
      <c r="I68" s="154"/>
      <c r="J68" s="154"/>
    </row>
    <row r="69" spans="1:10" s="131" customFormat="1" ht="15.75">
      <c r="A69" s="304" t="s">
        <v>329</v>
      </c>
      <c r="B69" s="305" t="s">
        <v>333</v>
      </c>
      <c r="C69" s="145" t="s">
        <v>88</v>
      </c>
      <c r="D69" s="183"/>
      <c r="E69" s="151"/>
      <c r="F69" s="151"/>
      <c r="G69" s="151"/>
      <c r="H69" s="190">
        <f>H70+H71+H72+H73</f>
        <v>0</v>
      </c>
      <c r="I69" s="190">
        <f t="shared" ref="I69:J69" si="6">I70+I71+I72+I73</f>
        <v>0</v>
      </c>
      <c r="J69" s="190">
        <f t="shared" si="6"/>
        <v>0</v>
      </c>
    </row>
    <row r="70" spans="1:10" s="131" customFormat="1" ht="15.75">
      <c r="A70" s="304"/>
      <c r="B70" s="306"/>
      <c r="C70" s="145" t="s">
        <v>121</v>
      </c>
      <c r="D70" s="183" t="s">
        <v>89</v>
      </c>
      <c r="E70" s="112" t="s">
        <v>93</v>
      </c>
      <c r="F70" s="151" t="s">
        <v>339</v>
      </c>
      <c r="G70" s="151">
        <v>242</v>
      </c>
      <c r="H70" s="210"/>
      <c r="I70" s="210"/>
      <c r="J70" s="210"/>
    </row>
    <row r="71" spans="1:10" s="131" customFormat="1" ht="15.75">
      <c r="A71" s="304"/>
      <c r="B71" s="306"/>
      <c r="C71" s="145" t="s">
        <v>138</v>
      </c>
      <c r="D71" s="183" t="s">
        <v>89</v>
      </c>
      <c r="E71" s="112" t="s">
        <v>93</v>
      </c>
      <c r="F71" s="151" t="s">
        <v>339</v>
      </c>
      <c r="G71" s="151">
        <v>242</v>
      </c>
      <c r="H71" s="210"/>
      <c r="I71" s="210"/>
      <c r="J71" s="210"/>
    </row>
    <row r="72" spans="1:10" s="131" customFormat="1" ht="15.75">
      <c r="A72" s="304"/>
      <c r="B72" s="306"/>
      <c r="C72" s="145" t="s">
        <v>85</v>
      </c>
      <c r="D72" s="183" t="s">
        <v>89</v>
      </c>
      <c r="E72" s="112" t="s">
        <v>93</v>
      </c>
      <c r="F72" s="151" t="s">
        <v>339</v>
      </c>
      <c r="G72" s="151">
        <v>242</v>
      </c>
      <c r="H72" s="210"/>
      <c r="I72" s="210"/>
      <c r="J72" s="210"/>
    </row>
    <row r="73" spans="1:10" s="131" customFormat="1" ht="15.75">
      <c r="A73" s="304"/>
      <c r="B73" s="307"/>
      <c r="C73" s="145" t="s">
        <v>90</v>
      </c>
      <c r="D73" s="183"/>
      <c r="E73" s="151"/>
      <c r="F73" s="151"/>
      <c r="G73" s="151"/>
      <c r="H73" s="154"/>
      <c r="I73" s="154"/>
      <c r="J73" s="154"/>
    </row>
    <row r="74" spans="1:10" s="131" customFormat="1" ht="15.75">
      <c r="A74" s="304" t="s">
        <v>330</v>
      </c>
      <c r="B74" s="305" t="s">
        <v>334</v>
      </c>
      <c r="C74" s="145" t="s">
        <v>88</v>
      </c>
      <c r="D74" s="183"/>
      <c r="E74" s="151"/>
      <c r="F74" s="151"/>
      <c r="G74" s="151"/>
      <c r="H74" s="190">
        <f t="shared" ref="H74:I74" si="7">H75+H76+H77+H78</f>
        <v>14535.4</v>
      </c>
      <c r="I74" s="190">
        <f t="shared" si="7"/>
        <v>14464.7</v>
      </c>
      <c r="J74" s="190">
        <f>J75+J76+J77+J78</f>
        <v>14464.7</v>
      </c>
    </row>
    <row r="75" spans="1:10" s="131" customFormat="1" ht="15.75">
      <c r="A75" s="304"/>
      <c r="B75" s="306"/>
      <c r="C75" s="145" t="s">
        <v>121</v>
      </c>
      <c r="D75" s="183" t="s">
        <v>89</v>
      </c>
      <c r="E75" s="112" t="s">
        <v>93</v>
      </c>
      <c r="F75" s="151" t="s">
        <v>340</v>
      </c>
      <c r="G75" s="151">
        <v>244</v>
      </c>
      <c r="H75" s="210">
        <v>12422.1</v>
      </c>
      <c r="I75" s="210">
        <v>12422.1</v>
      </c>
      <c r="J75" s="210">
        <v>12422.1</v>
      </c>
    </row>
    <row r="76" spans="1:10" s="131" customFormat="1" ht="15.75">
      <c r="A76" s="304"/>
      <c r="B76" s="306"/>
      <c r="C76" s="145" t="s">
        <v>138</v>
      </c>
      <c r="D76" s="183" t="s">
        <v>89</v>
      </c>
      <c r="E76" s="112" t="s">
        <v>93</v>
      </c>
      <c r="F76" s="151" t="s">
        <v>340</v>
      </c>
      <c r="G76" s="151">
        <v>244</v>
      </c>
      <c r="H76" s="210">
        <v>2092.9</v>
      </c>
      <c r="I76" s="210">
        <v>2022.2</v>
      </c>
      <c r="J76" s="210">
        <v>2022.2</v>
      </c>
    </row>
    <row r="77" spans="1:10" s="131" customFormat="1" ht="15.75">
      <c r="A77" s="304"/>
      <c r="B77" s="306"/>
      <c r="C77" s="145" t="s">
        <v>85</v>
      </c>
      <c r="D77" s="183" t="s">
        <v>89</v>
      </c>
      <c r="E77" s="112" t="s">
        <v>93</v>
      </c>
      <c r="F77" s="151" t="s">
        <v>340</v>
      </c>
      <c r="G77" s="151">
        <v>244</v>
      </c>
      <c r="H77" s="210">
        <v>20.399999999999999</v>
      </c>
      <c r="I77" s="210">
        <v>20.399999999999999</v>
      </c>
      <c r="J77" s="210">
        <v>20.399999999999999</v>
      </c>
    </row>
    <row r="78" spans="1:10" s="131" customFormat="1" ht="15.75">
      <c r="A78" s="304"/>
      <c r="B78" s="307"/>
      <c r="C78" s="145" t="s">
        <v>90</v>
      </c>
      <c r="D78" s="183"/>
      <c r="E78" s="151"/>
      <c r="F78" s="151"/>
      <c r="G78" s="151"/>
      <c r="H78" s="154"/>
      <c r="I78" s="154"/>
      <c r="J78" s="154"/>
    </row>
    <row r="79" spans="1:10" s="131" customFormat="1" ht="15.75">
      <c r="A79" s="304" t="s">
        <v>331</v>
      </c>
      <c r="B79" s="305" t="s">
        <v>335</v>
      </c>
      <c r="C79" s="145" t="s">
        <v>88</v>
      </c>
      <c r="D79" s="183"/>
      <c r="E79" s="151"/>
      <c r="F79" s="151"/>
      <c r="G79" s="151"/>
      <c r="H79" s="190">
        <f t="shared" ref="H79:I79" si="8">H80+H81+H82</f>
        <v>20123.7</v>
      </c>
      <c r="I79" s="190">
        <f t="shared" si="8"/>
        <v>19545.2</v>
      </c>
      <c r="J79" s="190">
        <f>J80+J81+J82</f>
        <v>19545.2</v>
      </c>
    </row>
    <row r="80" spans="1:10" s="131" customFormat="1" ht="15.75">
      <c r="A80" s="304"/>
      <c r="B80" s="306"/>
      <c r="C80" s="145" t="s">
        <v>121</v>
      </c>
      <c r="D80" s="183" t="s">
        <v>89</v>
      </c>
      <c r="E80" s="112" t="s">
        <v>93</v>
      </c>
      <c r="F80" s="152" t="s">
        <v>341</v>
      </c>
      <c r="G80" s="151">
        <v>111.119</v>
      </c>
      <c r="H80" s="210">
        <v>20123.7</v>
      </c>
      <c r="I80" s="210">
        <v>19545.2</v>
      </c>
      <c r="J80" s="210">
        <v>19545.2</v>
      </c>
    </row>
    <row r="81" spans="1:10" s="131" customFormat="1" ht="15.75">
      <c r="A81" s="304"/>
      <c r="B81" s="306"/>
      <c r="C81" s="145" t="s">
        <v>138</v>
      </c>
      <c r="D81" s="183"/>
      <c r="E81" s="151"/>
      <c r="F81" s="151"/>
      <c r="G81" s="151"/>
      <c r="H81" s="154"/>
      <c r="I81" s="154"/>
      <c r="J81" s="154"/>
    </row>
    <row r="82" spans="1:10" s="131" customFormat="1" ht="15.75">
      <c r="A82" s="304"/>
      <c r="B82" s="306"/>
      <c r="C82" s="145" t="s">
        <v>85</v>
      </c>
      <c r="D82" s="183"/>
      <c r="E82" s="151"/>
      <c r="F82" s="151"/>
      <c r="G82" s="151"/>
      <c r="H82" s="154"/>
      <c r="I82" s="154"/>
      <c r="J82" s="154"/>
    </row>
    <row r="83" spans="1:10" s="131" customFormat="1" ht="15.75">
      <c r="A83" s="304"/>
      <c r="B83" s="307"/>
      <c r="C83" s="145" t="s">
        <v>90</v>
      </c>
      <c r="D83" s="183"/>
      <c r="E83" s="151"/>
      <c r="F83" s="151"/>
      <c r="G83" s="151"/>
      <c r="H83" s="154"/>
      <c r="I83" s="154"/>
      <c r="J83" s="154"/>
    </row>
    <row r="84" spans="1:10" s="131" customFormat="1" ht="15.75">
      <c r="A84" s="304" t="s">
        <v>332</v>
      </c>
      <c r="B84" s="305" t="s">
        <v>336</v>
      </c>
      <c r="C84" s="145" t="s">
        <v>88</v>
      </c>
      <c r="D84" s="183"/>
      <c r="E84" s="151"/>
      <c r="F84" s="151"/>
      <c r="G84" s="151"/>
      <c r="H84" s="190">
        <f t="shared" ref="H84:I84" si="9">H85+H86+H87</f>
        <v>0</v>
      </c>
      <c r="I84" s="190">
        <f t="shared" si="9"/>
        <v>0</v>
      </c>
      <c r="J84" s="190">
        <f>J85+J86+J87</f>
        <v>0</v>
      </c>
    </row>
    <row r="85" spans="1:10" s="131" customFormat="1" ht="15.75">
      <c r="A85" s="304"/>
      <c r="B85" s="306"/>
      <c r="C85" s="145" t="s">
        <v>121</v>
      </c>
      <c r="D85" s="183" t="s">
        <v>89</v>
      </c>
      <c r="E85" s="112" t="s">
        <v>93</v>
      </c>
      <c r="F85" s="151" t="s">
        <v>342</v>
      </c>
      <c r="G85" s="151">
        <v>244</v>
      </c>
      <c r="H85" s="210"/>
      <c r="I85" s="210"/>
      <c r="J85" s="210"/>
    </row>
    <row r="86" spans="1:10" s="131" customFormat="1" ht="15.75">
      <c r="A86" s="304"/>
      <c r="B86" s="306"/>
      <c r="C86" s="145" t="s">
        <v>138</v>
      </c>
      <c r="D86" s="183" t="s">
        <v>89</v>
      </c>
      <c r="E86" s="112" t="s">
        <v>93</v>
      </c>
      <c r="F86" s="151" t="s">
        <v>342</v>
      </c>
      <c r="G86" s="151">
        <v>244</v>
      </c>
      <c r="H86" s="210"/>
      <c r="I86" s="210"/>
      <c r="J86" s="210"/>
    </row>
    <row r="87" spans="1:10" s="131" customFormat="1" ht="15.75">
      <c r="A87" s="304"/>
      <c r="B87" s="306"/>
      <c r="C87" s="145" t="s">
        <v>85</v>
      </c>
      <c r="D87" s="183" t="s">
        <v>89</v>
      </c>
      <c r="E87" s="112" t="s">
        <v>93</v>
      </c>
      <c r="F87" s="151" t="s">
        <v>342</v>
      </c>
      <c r="G87" s="151">
        <v>244</v>
      </c>
      <c r="H87" s="210"/>
      <c r="I87" s="210"/>
      <c r="J87" s="210"/>
    </row>
    <row r="88" spans="1:10" s="131" customFormat="1" ht="15.75">
      <c r="A88" s="304"/>
      <c r="B88" s="307"/>
      <c r="C88" s="145" t="s">
        <v>90</v>
      </c>
      <c r="D88" s="183"/>
      <c r="E88" s="151"/>
      <c r="F88" s="151"/>
      <c r="G88" s="151"/>
      <c r="H88" s="154"/>
      <c r="I88" s="154"/>
      <c r="J88" s="154"/>
    </row>
    <row r="89" spans="1:10" s="131" customFormat="1" ht="15.75">
      <c r="A89" s="317" t="s">
        <v>388</v>
      </c>
      <c r="B89" s="305" t="s">
        <v>389</v>
      </c>
      <c r="C89" s="145" t="s">
        <v>88</v>
      </c>
      <c r="D89" s="183"/>
      <c r="E89" s="151"/>
      <c r="F89" s="151"/>
      <c r="G89" s="151"/>
      <c r="H89" s="236">
        <f>H90+H91+H92+H93</f>
        <v>979.4</v>
      </c>
      <c r="I89" s="236">
        <f t="shared" ref="I89:J89" si="10">I90+I91+I92+I93</f>
        <v>979.4</v>
      </c>
      <c r="J89" s="236">
        <f t="shared" si="10"/>
        <v>979.4</v>
      </c>
    </row>
    <row r="90" spans="1:10" s="131" customFormat="1" ht="15.75">
      <c r="A90" s="318"/>
      <c r="B90" s="306"/>
      <c r="C90" s="145" t="s">
        <v>121</v>
      </c>
      <c r="D90" s="183" t="s">
        <v>89</v>
      </c>
      <c r="E90" s="152" t="s">
        <v>119</v>
      </c>
      <c r="F90" s="152" t="s">
        <v>392</v>
      </c>
      <c r="G90" s="152" t="s">
        <v>393</v>
      </c>
      <c r="H90" s="236">
        <v>959.8</v>
      </c>
      <c r="I90" s="236">
        <v>959.8</v>
      </c>
      <c r="J90" s="236">
        <v>959.8</v>
      </c>
    </row>
    <row r="91" spans="1:10" s="131" customFormat="1" ht="15.75">
      <c r="A91" s="318"/>
      <c r="B91" s="306"/>
      <c r="C91" s="145" t="s">
        <v>138</v>
      </c>
      <c r="D91" s="183" t="s">
        <v>89</v>
      </c>
      <c r="E91" s="152" t="s">
        <v>119</v>
      </c>
      <c r="F91" s="152" t="s">
        <v>392</v>
      </c>
      <c r="G91" s="152" t="s">
        <v>393</v>
      </c>
      <c r="H91" s="236">
        <v>19.600000000000001</v>
      </c>
      <c r="I91" s="236">
        <v>19.600000000000001</v>
      </c>
      <c r="J91" s="236">
        <v>19.600000000000001</v>
      </c>
    </row>
    <row r="92" spans="1:10" s="131" customFormat="1" ht="15.75">
      <c r="A92" s="318"/>
      <c r="B92" s="306"/>
      <c r="C92" s="145" t="s">
        <v>85</v>
      </c>
      <c r="D92" s="183"/>
      <c r="E92" s="151"/>
      <c r="F92" s="151"/>
      <c r="G92" s="151"/>
      <c r="H92" s="154"/>
      <c r="I92" s="154"/>
      <c r="J92" s="154"/>
    </row>
    <row r="93" spans="1:10" s="131" customFormat="1" ht="15.75">
      <c r="A93" s="325"/>
      <c r="B93" s="307"/>
      <c r="C93" s="145" t="s">
        <v>90</v>
      </c>
      <c r="D93" s="183"/>
      <c r="E93" s="151"/>
      <c r="F93" s="151"/>
      <c r="G93" s="151"/>
      <c r="H93" s="154"/>
      <c r="I93" s="154"/>
      <c r="J93" s="154"/>
    </row>
    <row r="94" spans="1:10" s="131" customFormat="1" ht="22.5" customHeight="1">
      <c r="A94" s="308" t="s">
        <v>71</v>
      </c>
      <c r="B94" s="301" t="s">
        <v>72</v>
      </c>
      <c r="C94" s="150" t="s">
        <v>88</v>
      </c>
      <c r="D94" s="183"/>
      <c r="E94" s="151"/>
      <c r="F94" s="151"/>
      <c r="G94" s="151"/>
      <c r="H94" s="190">
        <f>H95+H96+H97+H98</f>
        <v>115262.2</v>
      </c>
      <c r="I94" s="190">
        <f>I95+I96+I97+I98</f>
        <v>114922.95</v>
      </c>
      <c r="J94" s="190">
        <f>J95+J96+J97+J98</f>
        <v>114922.95</v>
      </c>
    </row>
    <row r="95" spans="1:10" s="131" customFormat="1" ht="22.5" customHeight="1">
      <c r="A95" s="309"/>
      <c r="B95" s="304"/>
      <c r="C95" s="136" t="s">
        <v>121</v>
      </c>
      <c r="D95" s="173"/>
      <c r="E95" s="137"/>
      <c r="F95" s="139"/>
      <c r="G95" s="137"/>
      <c r="H95" s="188">
        <f t="shared" ref="H95:I95" si="11">H100+H105+H110+H115+H120+H125+H130+H135+H140+H145+H150+H155+H160+H165+H170+H175+H180+H185</f>
        <v>0</v>
      </c>
      <c r="I95" s="188">
        <f t="shared" si="11"/>
        <v>0</v>
      </c>
      <c r="J95" s="188">
        <f>J100+J105+J110+J115+J120+J125+J130+J135+J140+J145+J150+J155+J160+J165+J170+J175+J180+J185</f>
        <v>0</v>
      </c>
    </row>
    <row r="96" spans="1:10" s="131" customFormat="1" ht="22.5" customHeight="1">
      <c r="A96" s="309"/>
      <c r="B96" s="304"/>
      <c r="C96" s="136" t="s">
        <v>138</v>
      </c>
      <c r="D96" s="173"/>
      <c r="E96" s="139"/>
      <c r="F96" s="139"/>
      <c r="G96" s="137"/>
      <c r="H96" s="188">
        <f t="shared" ref="H96:I96" si="12">H101+H106+H111+H116+H121+H126+H131+H136+H141+H146+H151+H156+H161+H166+H171+H176+H181+H186</f>
        <v>28109.5</v>
      </c>
      <c r="I96" s="188">
        <f t="shared" si="12"/>
        <v>27770.25</v>
      </c>
      <c r="J96" s="188">
        <f t="shared" ref="J96:J98" si="13">J101+J106+J111+J116+J121+J126+J131+J136+J141+J146+J151+J156+J161+J166+J171+J176+J181+J186</f>
        <v>27770.25</v>
      </c>
    </row>
    <row r="97" spans="1:10" s="131" customFormat="1" ht="21.75" customHeight="1">
      <c r="A97" s="309"/>
      <c r="B97" s="304"/>
      <c r="C97" s="136" t="s">
        <v>85</v>
      </c>
      <c r="D97" s="173"/>
      <c r="E97" s="139"/>
      <c r="F97" s="139"/>
      <c r="G97" s="137"/>
      <c r="H97" s="188">
        <f t="shared" ref="H97:I97" si="14">H102+H107+H112+H117+H122+H127+H132+H137+H142+H147+H152+H157+H162+H167+H172+H177+H182+H187</f>
        <v>86427.4</v>
      </c>
      <c r="I97" s="188">
        <f t="shared" si="14"/>
        <v>86427.4</v>
      </c>
      <c r="J97" s="188">
        <f t="shared" si="13"/>
        <v>86427.4</v>
      </c>
    </row>
    <row r="98" spans="1:10" s="131" customFormat="1" ht="17.25" customHeight="1">
      <c r="A98" s="309"/>
      <c r="B98" s="304"/>
      <c r="C98" s="136" t="s">
        <v>90</v>
      </c>
      <c r="D98" s="173"/>
      <c r="E98" s="139"/>
      <c r="F98" s="139"/>
      <c r="G98" s="137"/>
      <c r="H98" s="188">
        <f t="shared" ref="H98:I98" si="15">H103+H108+H113+H118+H123+H128+H133+H138+H143+H148+H153+H158+H163+H168+H173+H178+H183+H188</f>
        <v>725.3</v>
      </c>
      <c r="I98" s="188">
        <f t="shared" si="15"/>
        <v>725.3</v>
      </c>
      <c r="J98" s="188">
        <f t="shared" si="13"/>
        <v>725.3</v>
      </c>
    </row>
    <row r="99" spans="1:10" s="131" customFormat="1" ht="19.5" customHeight="1">
      <c r="A99" s="304" t="s">
        <v>96</v>
      </c>
      <c r="B99" s="304" t="s">
        <v>33</v>
      </c>
      <c r="C99" s="150" t="s">
        <v>88</v>
      </c>
      <c r="D99" s="175"/>
      <c r="E99" s="133"/>
      <c r="F99" s="133"/>
      <c r="G99" s="133"/>
      <c r="H99" s="188">
        <f>H100+H101+H102+H103</f>
        <v>97407.9</v>
      </c>
      <c r="I99" s="188">
        <f>I100+I101+I102+I103</f>
        <v>97407.9</v>
      </c>
      <c r="J99" s="188">
        <f>J100+J101+J102+J103</f>
        <v>97407.9</v>
      </c>
    </row>
    <row r="100" spans="1:10" s="131" customFormat="1" ht="19.5" customHeight="1">
      <c r="A100" s="304"/>
      <c r="B100" s="304"/>
      <c r="C100" s="145" t="s">
        <v>121</v>
      </c>
      <c r="D100" s="175"/>
      <c r="E100" s="133"/>
      <c r="F100" s="112"/>
      <c r="G100" s="133"/>
      <c r="H100" s="119"/>
      <c r="I100" s="119"/>
      <c r="J100" s="119"/>
    </row>
    <row r="101" spans="1:10" s="131" customFormat="1" ht="42.75" customHeight="1">
      <c r="A101" s="304"/>
      <c r="B101" s="304"/>
      <c r="C101" s="145" t="s">
        <v>138</v>
      </c>
      <c r="D101" s="175" t="s">
        <v>89</v>
      </c>
      <c r="E101" s="112" t="s">
        <v>326</v>
      </c>
      <c r="F101" s="112" t="s">
        <v>394</v>
      </c>
      <c r="G101" s="133"/>
      <c r="H101" s="192">
        <v>10971.3</v>
      </c>
      <c r="I101" s="192">
        <v>10971.3</v>
      </c>
      <c r="J101" s="192">
        <v>10971.3</v>
      </c>
    </row>
    <row r="102" spans="1:10" s="131" customFormat="1" ht="19.5" customHeight="1">
      <c r="A102" s="304"/>
      <c r="B102" s="304"/>
      <c r="C102" s="145" t="s">
        <v>85</v>
      </c>
      <c r="D102" s="175" t="s">
        <v>89</v>
      </c>
      <c r="E102" s="112" t="s">
        <v>326</v>
      </c>
      <c r="F102" s="112" t="s">
        <v>277</v>
      </c>
      <c r="G102" s="133"/>
      <c r="H102" s="126">
        <v>86244.2</v>
      </c>
      <c r="I102" s="126">
        <v>86244.2</v>
      </c>
      <c r="J102" s="126">
        <v>86244.2</v>
      </c>
    </row>
    <row r="103" spans="1:10" s="131" customFormat="1" ht="21.75" customHeight="1">
      <c r="A103" s="304"/>
      <c r="B103" s="304"/>
      <c r="C103" s="145" t="s">
        <v>90</v>
      </c>
      <c r="D103" s="175" t="s">
        <v>89</v>
      </c>
      <c r="E103" s="112" t="s">
        <v>326</v>
      </c>
      <c r="F103" s="112" t="s">
        <v>277</v>
      </c>
      <c r="G103" s="133"/>
      <c r="H103" s="192">
        <v>192.4</v>
      </c>
      <c r="I103" s="192">
        <v>192.4</v>
      </c>
      <c r="J103" s="192">
        <v>192.4</v>
      </c>
    </row>
    <row r="104" spans="1:10" s="131" customFormat="1" ht="21.75" customHeight="1">
      <c r="A104" s="299" t="s">
        <v>97</v>
      </c>
      <c r="B104" s="299" t="s">
        <v>35</v>
      </c>
      <c r="C104" s="150" t="s">
        <v>88</v>
      </c>
      <c r="D104" s="175"/>
      <c r="E104" s="133"/>
      <c r="F104" s="133"/>
      <c r="G104" s="133"/>
      <c r="H104" s="188">
        <f>H105+H106+H107+H108</f>
        <v>62.3</v>
      </c>
      <c r="I104" s="188">
        <f>I105+I106+I107+I108</f>
        <v>62.3</v>
      </c>
      <c r="J104" s="188">
        <f>J105+J106+J107+J108</f>
        <v>62.3</v>
      </c>
    </row>
    <row r="105" spans="1:10" s="131" customFormat="1" ht="18.75" customHeight="1">
      <c r="A105" s="300"/>
      <c r="B105" s="300"/>
      <c r="C105" s="145" t="s">
        <v>121</v>
      </c>
      <c r="D105" s="175"/>
      <c r="E105" s="133"/>
      <c r="F105" s="133"/>
      <c r="G105" s="133"/>
      <c r="H105" s="119"/>
      <c r="I105" s="119"/>
      <c r="J105" s="119"/>
    </row>
    <row r="106" spans="1:10" s="131" customFormat="1" ht="21.75" customHeight="1">
      <c r="A106" s="300"/>
      <c r="B106" s="300"/>
      <c r="C106" s="145" t="s">
        <v>138</v>
      </c>
      <c r="D106" s="175"/>
      <c r="E106" s="133"/>
      <c r="F106" s="133"/>
      <c r="G106" s="133"/>
      <c r="H106" s="119"/>
      <c r="I106" s="119"/>
      <c r="J106" s="119"/>
    </row>
    <row r="107" spans="1:10" s="131" customFormat="1" ht="21.75" customHeight="1">
      <c r="A107" s="300"/>
      <c r="B107" s="300"/>
      <c r="C107" s="145" t="s">
        <v>85</v>
      </c>
      <c r="D107" s="175" t="s">
        <v>89</v>
      </c>
      <c r="E107" s="112" t="s">
        <v>326</v>
      </c>
      <c r="F107" s="112" t="s">
        <v>382</v>
      </c>
      <c r="G107" s="133"/>
      <c r="H107" s="126">
        <v>62.3</v>
      </c>
      <c r="I107" s="126">
        <v>62.3</v>
      </c>
      <c r="J107" s="126">
        <v>62.3</v>
      </c>
    </row>
    <row r="108" spans="1:10" s="131" customFormat="1" ht="21.75" customHeight="1">
      <c r="A108" s="301"/>
      <c r="B108" s="301"/>
      <c r="C108" s="145" t="s">
        <v>90</v>
      </c>
      <c r="D108" s="175" t="s">
        <v>89</v>
      </c>
      <c r="E108" s="112" t="s">
        <v>326</v>
      </c>
      <c r="F108" s="112" t="s">
        <v>382</v>
      </c>
      <c r="G108" s="133"/>
      <c r="H108" s="119"/>
      <c r="I108" s="119"/>
      <c r="J108" s="119"/>
    </row>
    <row r="109" spans="1:10" s="131" customFormat="1" ht="21.75" customHeight="1">
      <c r="A109" s="299" t="s">
        <v>98</v>
      </c>
      <c r="B109" s="299" t="s">
        <v>37</v>
      </c>
      <c r="C109" s="150" t="s">
        <v>88</v>
      </c>
      <c r="D109" s="175"/>
      <c r="E109" s="133"/>
      <c r="F109" s="133"/>
      <c r="G109" s="133"/>
      <c r="H109" s="188">
        <f>H110+H111+H112+H113</f>
        <v>21.5</v>
      </c>
      <c r="I109" s="188">
        <f>I110+I111+I112+I113</f>
        <v>21.5</v>
      </c>
      <c r="J109" s="188">
        <f>J110+J111+J112+J113</f>
        <v>21.5</v>
      </c>
    </row>
    <row r="110" spans="1:10" s="131" customFormat="1" ht="21.75" customHeight="1">
      <c r="A110" s="300"/>
      <c r="B110" s="300"/>
      <c r="C110" s="145" t="s">
        <v>121</v>
      </c>
      <c r="D110" s="175"/>
      <c r="E110" s="133"/>
      <c r="F110" s="133"/>
      <c r="G110" s="133"/>
      <c r="H110" s="119"/>
      <c r="I110" s="119"/>
      <c r="J110" s="119"/>
    </row>
    <row r="111" spans="1:10" s="131" customFormat="1" ht="21.75" customHeight="1">
      <c r="A111" s="300"/>
      <c r="B111" s="300"/>
      <c r="C111" s="145" t="s">
        <v>138</v>
      </c>
      <c r="D111" s="175"/>
      <c r="E111" s="112"/>
      <c r="F111" s="112"/>
      <c r="G111" s="133"/>
      <c r="H111" s="119"/>
      <c r="I111" s="119"/>
      <c r="J111" s="119"/>
    </row>
    <row r="112" spans="1:10" s="131" customFormat="1" ht="21.75" customHeight="1">
      <c r="A112" s="300"/>
      <c r="B112" s="300"/>
      <c r="C112" s="145" t="s">
        <v>85</v>
      </c>
      <c r="D112" s="175" t="s">
        <v>89</v>
      </c>
      <c r="E112" s="112" t="s">
        <v>99</v>
      </c>
      <c r="F112" s="112" t="s">
        <v>260</v>
      </c>
      <c r="G112" s="133">
        <v>244</v>
      </c>
      <c r="H112" s="126">
        <v>21.5</v>
      </c>
      <c r="I112" s="126">
        <v>21.5</v>
      </c>
      <c r="J112" s="126">
        <v>21.5</v>
      </c>
    </row>
    <row r="113" spans="1:10" s="131" customFormat="1" ht="21.75" customHeight="1">
      <c r="A113" s="301"/>
      <c r="B113" s="301"/>
      <c r="C113" s="145" t="s">
        <v>90</v>
      </c>
      <c r="D113" s="175"/>
      <c r="E113" s="133"/>
      <c r="F113" s="133"/>
      <c r="G113" s="133"/>
      <c r="H113" s="119"/>
      <c r="I113" s="119"/>
      <c r="J113" s="119"/>
    </row>
    <row r="114" spans="1:10" s="131" customFormat="1" ht="21.75" customHeight="1">
      <c r="A114" s="299" t="s">
        <v>100</v>
      </c>
      <c r="B114" s="299" t="s">
        <v>101</v>
      </c>
      <c r="C114" s="150" t="s">
        <v>88</v>
      </c>
      <c r="D114" s="175"/>
      <c r="E114" s="133"/>
      <c r="F114" s="133"/>
      <c r="G114" s="133"/>
      <c r="H114" s="188">
        <f>H115+H116+H117+H118</f>
        <v>3024.9</v>
      </c>
      <c r="I114" s="188">
        <f>I115+I116+I117+I118</f>
        <v>2901.35</v>
      </c>
      <c r="J114" s="188">
        <f>J115+J116+J117+J118</f>
        <v>2901.35</v>
      </c>
    </row>
    <row r="115" spans="1:10" s="131" customFormat="1" ht="21.75" customHeight="1">
      <c r="A115" s="300"/>
      <c r="B115" s="300"/>
      <c r="C115" s="145" t="s">
        <v>121</v>
      </c>
      <c r="D115" s="175"/>
      <c r="E115" s="133"/>
      <c r="F115" s="133"/>
      <c r="G115" s="133"/>
      <c r="H115" s="119"/>
      <c r="I115" s="119"/>
      <c r="J115" s="119"/>
    </row>
    <row r="116" spans="1:10" s="131" customFormat="1" ht="21.75" customHeight="1">
      <c r="A116" s="300"/>
      <c r="B116" s="300"/>
      <c r="C116" s="145" t="s">
        <v>138</v>
      </c>
      <c r="D116" s="175" t="s">
        <v>89</v>
      </c>
      <c r="E116" s="112" t="s">
        <v>99</v>
      </c>
      <c r="F116" s="112" t="s">
        <v>261</v>
      </c>
      <c r="G116" s="133">
        <v>244</v>
      </c>
      <c r="H116" s="126">
        <v>2925.5</v>
      </c>
      <c r="I116" s="126">
        <v>2801.95</v>
      </c>
      <c r="J116" s="126">
        <v>2801.95</v>
      </c>
    </row>
    <row r="117" spans="1:10" s="131" customFormat="1" ht="21.75" customHeight="1">
      <c r="A117" s="300"/>
      <c r="B117" s="300"/>
      <c r="C117" s="145" t="s">
        <v>85</v>
      </c>
      <c r="D117" s="175" t="s">
        <v>89</v>
      </c>
      <c r="E117" s="112" t="s">
        <v>99</v>
      </c>
      <c r="F117" s="112" t="s">
        <v>261</v>
      </c>
      <c r="G117" s="133">
        <v>244</v>
      </c>
      <c r="H117" s="126">
        <v>99.4</v>
      </c>
      <c r="I117" s="126">
        <v>99.4</v>
      </c>
      <c r="J117" s="126">
        <v>99.4</v>
      </c>
    </row>
    <row r="118" spans="1:10" s="131" customFormat="1" ht="20.25" customHeight="1">
      <c r="A118" s="301"/>
      <c r="B118" s="301"/>
      <c r="C118" s="145" t="s">
        <v>90</v>
      </c>
      <c r="D118" s="175"/>
      <c r="E118" s="133"/>
      <c r="F118" s="133"/>
      <c r="G118" s="133"/>
      <c r="H118" s="119"/>
      <c r="I118" s="119"/>
      <c r="J118" s="119"/>
    </row>
    <row r="119" spans="1:10" s="131" customFormat="1" ht="20.25" customHeight="1">
      <c r="A119" s="299" t="s">
        <v>102</v>
      </c>
      <c r="B119" s="299" t="s">
        <v>41</v>
      </c>
      <c r="C119" s="150" t="s">
        <v>88</v>
      </c>
      <c r="D119" s="175"/>
      <c r="E119" s="133"/>
      <c r="F119" s="133"/>
      <c r="G119" s="133"/>
      <c r="H119" s="188">
        <f>H120+H121+H122+H123</f>
        <v>532.9</v>
      </c>
      <c r="I119" s="188">
        <f>I120+I121+I122+I123</f>
        <v>532.9</v>
      </c>
      <c r="J119" s="188">
        <f>J120+J121+J122+J123</f>
        <v>532.9</v>
      </c>
    </row>
    <row r="120" spans="1:10" s="131" customFormat="1" ht="20.25" customHeight="1">
      <c r="A120" s="300"/>
      <c r="B120" s="300"/>
      <c r="C120" s="145" t="s">
        <v>121</v>
      </c>
      <c r="D120" s="175"/>
      <c r="E120" s="133"/>
      <c r="F120" s="133"/>
      <c r="G120" s="133"/>
      <c r="H120" s="119"/>
      <c r="I120" s="119"/>
      <c r="J120" s="119"/>
    </row>
    <row r="121" spans="1:10" s="131" customFormat="1" ht="20.25" customHeight="1">
      <c r="A121" s="300"/>
      <c r="B121" s="300"/>
      <c r="C121" s="145" t="s">
        <v>138</v>
      </c>
      <c r="D121" s="175"/>
      <c r="E121" s="133"/>
      <c r="F121" s="133"/>
      <c r="G121" s="133"/>
      <c r="H121" s="119"/>
      <c r="I121" s="119"/>
      <c r="J121" s="119"/>
    </row>
    <row r="122" spans="1:10" s="131" customFormat="1" ht="20.25" customHeight="1">
      <c r="A122" s="300"/>
      <c r="B122" s="300"/>
      <c r="C122" s="145" t="s">
        <v>85</v>
      </c>
      <c r="D122" s="175" t="s">
        <v>89</v>
      </c>
      <c r="E122" s="112" t="s">
        <v>103</v>
      </c>
      <c r="F122" s="112" t="s">
        <v>262</v>
      </c>
      <c r="G122" s="133">
        <v>244</v>
      </c>
      <c r="H122" s="126"/>
      <c r="I122" s="126"/>
      <c r="J122" s="126"/>
    </row>
    <row r="123" spans="1:10" s="131" customFormat="1" ht="18" customHeight="1">
      <c r="A123" s="301"/>
      <c r="B123" s="301"/>
      <c r="C123" s="145" t="s">
        <v>90</v>
      </c>
      <c r="D123" s="175"/>
      <c r="E123" s="112"/>
      <c r="F123" s="112"/>
      <c r="G123" s="133"/>
      <c r="H123" s="126">
        <v>532.9</v>
      </c>
      <c r="I123" s="126">
        <v>532.9</v>
      </c>
      <c r="J123" s="126">
        <v>532.9</v>
      </c>
    </row>
    <row r="124" spans="1:10" s="131" customFormat="1" ht="20.25" customHeight="1">
      <c r="A124" s="299" t="s">
        <v>104</v>
      </c>
      <c r="B124" s="299" t="s">
        <v>43</v>
      </c>
      <c r="C124" s="150" t="s">
        <v>88</v>
      </c>
      <c r="D124" s="175"/>
      <c r="E124" s="133"/>
      <c r="F124" s="133"/>
      <c r="G124" s="133"/>
      <c r="H124" s="188">
        <f>H125+H126+H127+H128</f>
        <v>0</v>
      </c>
      <c r="I124" s="188">
        <f>I125+I126+I127+I128</f>
        <v>0</v>
      </c>
      <c r="J124" s="188">
        <f>J125+J126+J127+J128</f>
        <v>0</v>
      </c>
    </row>
    <row r="125" spans="1:10" s="131" customFormat="1" ht="21.75" customHeight="1">
      <c r="A125" s="300"/>
      <c r="B125" s="302"/>
      <c r="C125" s="145" t="s">
        <v>121</v>
      </c>
      <c r="D125" s="175" t="s">
        <v>89</v>
      </c>
      <c r="E125" s="133">
        <v>1004</v>
      </c>
      <c r="F125" s="112" t="s">
        <v>263</v>
      </c>
      <c r="G125" s="133">
        <v>313</v>
      </c>
      <c r="H125" s="126"/>
      <c r="I125" s="126"/>
      <c r="J125" s="126"/>
    </row>
    <row r="126" spans="1:10" s="131" customFormat="1" ht="21.75" customHeight="1">
      <c r="A126" s="300"/>
      <c r="B126" s="302"/>
      <c r="C126" s="145" t="s">
        <v>138</v>
      </c>
      <c r="D126" s="175"/>
      <c r="E126" s="133"/>
      <c r="F126" s="133"/>
      <c r="G126" s="133"/>
      <c r="H126" s="119"/>
      <c r="I126" s="119"/>
      <c r="J126" s="119"/>
    </row>
    <row r="127" spans="1:10" s="131" customFormat="1" ht="20.25" customHeight="1">
      <c r="A127" s="300"/>
      <c r="B127" s="302"/>
      <c r="C127" s="145" t="s">
        <v>85</v>
      </c>
      <c r="D127" s="175"/>
      <c r="E127" s="133"/>
      <c r="F127" s="133"/>
      <c r="G127" s="133"/>
      <c r="H127" s="119"/>
      <c r="I127" s="119"/>
      <c r="J127" s="119"/>
    </row>
    <row r="128" spans="1:10" s="131" customFormat="1" ht="20.25" customHeight="1">
      <c r="A128" s="301"/>
      <c r="B128" s="303"/>
      <c r="C128" s="145" t="s">
        <v>90</v>
      </c>
      <c r="D128" s="175"/>
      <c r="E128" s="133"/>
      <c r="F128" s="133"/>
      <c r="G128" s="133"/>
      <c r="H128" s="119"/>
      <c r="I128" s="119"/>
      <c r="J128" s="119"/>
    </row>
    <row r="129" spans="1:10" s="131" customFormat="1" ht="17.25" customHeight="1">
      <c r="A129" s="299" t="s">
        <v>105</v>
      </c>
      <c r="B129" s="313" t="s">
        <v>181</v>
      </c>
      <c r="C129" s="150" t="s">
        <v>88</v>
      </c>
      <c r="D129" s="175"/>
      <c r="E129" s="133"/>
      <c r="F129" s="133"/>
      <c r="G129" s="133"/>
      <c r="H129" s="188">
        <f>H131</f>
        <v>6404.6</v>
      </c>
      <c r="I129" s="188">
        <f>I131</f>
        <v>6228.3</v>
      </c>
      <c r="J129" s="188">
        <f>J131</f>
        <v>6228.3</v>
      </c>
    </row>
    <row r="130" spans="1:10" s="131" customFormat="1" ht="17.25" customHeight="1">
      <c r="A130" s="300"/>
      <c r="B130" s="314"/>
      <c r="C130" s="145" t="s">
        <v>121</v>
      </c>
      <c r="D130" s="175"/>
      <c r="E130" s="133"/>
      <c r="F130" s="133"/>
      <c r="G130" s="133"/>
      <c r="H130" s="119"/>
      <c r="I130" s="119"/>
      <c r="J130" s="119"/>
    </row>
    <row r="131" spans="1:10" s="131" customFormat="1" ht="17.25" customHeight="1">
      <c r="A131" s="300"/>
      <c r="B131" s="314"/>
      <c r="C131" s="145" t="s">
        <v>138</v>
      </c>
      <c r="D131" s="175" t="s">
        <v>89</v>
      </c>
      <c r="E131" s="112" t="s">
        <v>107</v>
      </c>
      <c r="F131" s="112" t="s">
        <v>264</v>
      </c>
      <c r="G131" s="133">
        <v>313</v>
      </c>
      <c r="H131" s="126">
        <v>6404.6</v>
      </c>
      <c r="I131" s="126">
        <v>6228.3</v>
      </c>
      <c r="J131" s="126">
        <v>6228.3</v>
      </c>
    </row>
    <row r="132" spans="1:10" s="131" customFormat="1" ht="17.25" customHeight="1">
      <c r="A132" s="300"/>
      <c r="B132" s="314"/>
      <c r="C132" s="145" t="s">
        <v>85</v>
      </c>
      <c r="D132" s="175"/>
      <c r="E132" s="133"/>
      <c r="F132" s="133"/>
      <c r="G132" s="133"/>
      <c r="H132" s="119"/>
      <c r="I132" s="119"/>
      <c r="J132" s="119"/>
    </row>
    <row r="133" spans="1:10" s="131" customFormat="1" ht="17.25" customHeight="1">
      <c r="A133" s="301"/>
      <c r="B133" s="315"/>
      <c r="C133" s="145" t="s">
        <v>90</v>
      </c>
      <c r="D133" s="175"/>
      <c r="E133" s="133"/>
      <c r="F133" s="133"/>
      <c r="G133" s="133"/>
      <c r="H133" s="119"/>
      <c r="I133" s="119"/>
      <c r="J133" s="119"/>
    </row>
    <row r="134" spans="1:10" s="131" customFormat="1" ht="17.25" customHeight="1">
      <c r="A134" s="299" t="s">
        <v>108</v>
      </c>
      <c r="B134" s="313" t="s">
        <v>110</v>
      </c>
      <c r="C134" s="150" t="s">
        <v>88</v>
      </c>
      <c r="D134" s="175"/>
      <c r="E134" s="133"/>
      <c r="F134" s="133"/>
      <c r="G134" s="133"/>
      <c r="H134" s="188">
        <f>H136</f>
        <v>2355.1</v>
      </c>
      <c r="I134" s="188">
        <f>I136</f>
        <v>2355.1</v>
      </c>
      <c r="J134" s="188">
        <f>J136</f>
        <v>2355.1</v>
      </c>
    </row>
    <row r="135" spans="1:10" s="131" customFormat="1" ht="17.25" customHeight="1">
      <c r="A135" s="300"/>
      <c r="B135" s="314"/>
      <c r="C135" s="145" t="s">
        <v>121</v>
      </c>
      <c r="D135" s="175"/>
      <c r="E135" s="133"/>
      <c r="F135" s="133"/>
      <c r="G135" s="133"/>
      <c r="H135" s="188"/>
      <c r="I135" s="188"/>
      <c r="J135" s="188"/>
    </row>
    <row r="136" spans="1:10" s="131" customFormat="1" ht="17.25" customHeight="1">
      <c r="A136" s="300"/>
      <c r="B136" s="314"/>
      <c r="C136" s="145" t="s">
        <v>138</v>
      </c>
      <c r="D136" s="175" t="s">
        <v>89</v>
      </c>
      <c r="E136" s="112" t="s">
        <v>107</v>
      </c>
      <c r="F136" s="112" t="s">
        <v>265</v>
      </c>
      <c r="G136" s="133">
        <v>313</v>
      </c>
      <c r="H136" s="126">
        <v>2355.1</v>
      </c>
      <c r="I136" s="126">
        <v>2355.1</v>
      </c>
      <c r="J136" s="126">
        <v>2355.1</v>
      </c>
    </row>
    <row r="137" spans="1:10" s="131" customFormat="1" ht="17.25" customHeight="1">
      <c r="A137" s="300"/>
      <c r="B137" s="314"/>
      <c r="C137" s="145" t="s">
        <v>85</v>
      </c>
      <c r="D137" s="175"/>
      <c r="E137" s="133"/>
      <c r="F137" s="133"/>
      <c r="G137" s="133"/>
      <c r="H137" s="119"/>
      <c r="I137" s="119"/>
      <c r="J137" s="119"/>
    </row>
    <row r="138" spans="1:10" s="131" customFormat="1" ht="17.25" customHeight="1">
      <c r="A138" s="301"/>
      <c r="B138" s="315"/>
      <c r="C138" s="145" t="s">
        <v>90</v>
      </c>
      <c r="D138" s="175"/>
      <c r="E138" s="133"/>
      <c r="F138" s="133"/>
      <c r="G138" s="133"/>
      <c r="H138" s="119"/>
      <c r="I138" s="119"/>
      <c r="J138" s="119"/>
    </row>
    <row r="139" spans="1:10" s="131" customFormat="1" ht="17.25" customHeight="1">
      <c r="A139" s="299" t="s">
        <v>109</v>
      </c>
      <c r="B139" s="313" t="s">
        <v>294</v>
      </c>
      <c r="C139" s="150" t="s">
        <v>88</v>
      </c>
      <c r="D139" s="175"/>
      <c r="E139" s="133"/>
      <c r="F139" s="133"/>
      <c r="G139" s="133"/>
      <c r="H139" s="188">
        <f>H141</f>
        <v>2839.2</v>
      </c>
      <c r="I139" s="188">
        <f>I141</f>
        <v>2839.2</v>
      </c>
      <c r="J139" s="188">
        <f>J141</f>
        <v>2839.2</v>
      </c>
    </row>
    <row r="140" spans="1:10" s="131" customFormat="1" ht="17.25" customHeight="1">
      <c r="A140" s="300"/>
      <c r="B140" s="314"/>
      <c r="C140" s="145" t="s">
        <v>121</v>
      </c>
      <c r="D140" s="175"/>
      <c r="E140" s="133"/>
      <c r="F140" s="133"/>
      <c r="G140" s="133"/>
      <c r="H140" s="119"/>
      <c r="I140" s="119"/>
      <c r="J140" s="119"/>
    </row>
    <row r="141" spans="1:10" s="131" customFormat="1" ht="17.25" customHeight="1">
      <c r="A141" s="300"/>
      <c r="B141" s="314"/>
      <c r="C141" s="145" t="s">
        <v>138</v>
      </c>
      <c r="D141" s="175" t="s">
        <v>89</v>
      </c>
      <c r="E141" s="112" t="s">
        <v>107</v>
      </c>
      <c r="F141" s="112" t="s">
        <v>266</v>
      </c>
      <c r="G141" s="133">
        <v>313</v>
      </c>
      <c r="H141" s="126">
        <v>2839.2</v>
      </c>
      <c r="I141" s="126">
        <v>2839.2</v>
      </c>
      <c r="J141" s="126">
        <v>2839.2</v>
      </c>
    </row>
    <row r="142" spans="1:10" s="131" customFormat="1" ht="17.25" customHeight="1">
      <c r="A142" s="300"/>
      <c r="B142" s="314"/>
      <c r="C142" s="145" t="s">
        <v>85</v>
      </c>
      <c r="D142" s="175"/>
      <c r="E142" s="133"/>
      <c r="F142" s="133"/>
      <c r="G142" s="133"/>
      <c r="H142" s="119"/>
      <c r="I142" s="119"/>
      <c r="J142" s="119"/>
    </row>
    <row r="143" spans="1:10" s="131" customFormat="1" ht="17.25" customHeight="1">
      <c r="A143" s="301"/>
      <c r="B143" s="315"/>
      <c r="C143" s="145" t="s">
        <v>90</v>
      </c>
      <c r="D143" s="175"/>
      <c r="E143" s="133"/>
      <c r="F143" s="133"/>
      <c r="G143" s="133"/>
      <c r="H143" s="119"/>
      <c r="I143" s="119"/>
      <c r="J143" s="119"/>
    </row>
    <row r="144" spans="1:10" s="131" customFormat="1" ht="21.75" customHeight="1">
      <c r="A144" s="299" t="s">
        <v>111</v>
      </c>
      <c r="B144" s="299" t="s">
        <v>295</v>
      </c>
      <c r="C144" s="150" t="s">
        <v>88</v>
      </c>
      <c r="D144" s="175"/>
      <c r="E144" s="133"/>
      <c r="F144" s="133"/>
      <c r="G144" s="133"/>
      <c r="H144" s="119"/>
      <c r="I144" s="119"/>
      <c r="J144" s="119"/>
    </row>
    <row r="145" spans="1:10" s="131" customFormat="1" ht="18.75" customHeight="1">
      <c r="A145" s="300"/>
      <c r="B145" s="300"/>
      <c r="C145" s="145" t="s">
        <v>121</v>
      </c>
      <c r="D145" s="175"/>
      <c r="E145" s="133"/>
      <c r="F145" s="133"/>
      <c r="G145" s="133"/>
      <c r="H145" s="119"/>
      <c r="I145" s="119"/>
      <c r="J145" s="119"/>
    </row>
    <row r="146" spans="1:10" s="131" customFormat="1" ht="18.75" customHeight="1">
      <c r="A146" s="300"/>
      <c r="B146" s="300"/>
      <c r="C146" s="145" t="s">
        <v>138</v>
      </c>
      <c r="D146" s="175" t="s">
        <v>89</v>
      </c>
      <c r="E146" s="112" t="s">
        <v>107</v>
      </c>
      <c r="F146" s="112" t="s">
        <v>267</v>
      </c>
      <c r="G146" s="133">
        <v>313</v>
      </c>
      <c r="H146" s="192">
        <v>0</v>
      </c>
      <c r="I146" s="192">
        <v>0</v>
      </c>
      <c r="J146" s="192">
        <v>0</v>
      </c>
    </row>
    <row r="147" spans="1:10" s="131" customFormat="1" ht="18.75" customHeight="1">
      <c r="A147" s="300"/>
      <c r="B147" s="300"/>
      <c r="C147" s="145" t="s">
        <v>85</v>
      </c>
      <c r="D147" s="175"/>
      <c r="E147" s="133"/>
      <c r="F147" s="133"/>
      <c r="G147" s="133"/>
      <c r="H147" s="192"/>
      <c r="I147" s="192"/>
      <c r="J147" s="192"/>
    </row>
    <row r="148" spans="1:10" s="131" customFormat="1" ht="17.25" customHeight="1">
      <c r="A148" s="301"/>
      <c r="B148" s="301"/>
      <c r="C148" s="145" t="s">
        <v>90</v>
      </c>
      <c r="D148" s="175"/>
      <c r="E148" s="133"/>
      <c r="F148" s="133"/>
      <c r="G148" s="133"/>
      <c r="H148" s="192"/>
      <c r="I148" s="192"/>
      <c r="J148" s="192"/>
    </row>
    <row r="149" spans="1:10" s="131" customFormat="1" ht="17.25" customHeight="1">
      <c r="A149" s="299" t="s">
        <v>112</v>
      </c>
      <c r="B149" s="299" t="s">
        <v>296</v>
      </c>
      <c r="C149" s="150" t="s">
        <v>88</v>
      </c>
      <c r="D149" s="175"/>
      <c r="E149" s="133"/>
      <c r="F149" s="133"/>
      <c r="G149" s="133"/>
      <c r="H149" s="192">
        <f>H151</f>
        <v>0</v>
      </c>
      <c r="I149" s="192">
        <f>I151</f>
        <v>0</v>
      </c>
      <c r="J149" s="192">
        <f>J151</f>
        <v>0</v>
      </c>
    </row>
    <row r="150" spans="1:10" s="131" customFormat="1" ht="17.25" customHeight="1">
      <c r="A150" s="300"/>
      <c r="B150" s="302"/>
      <c r="C150" s="145" t="s">
        <v>121</v>
      </c>
      <c r="D150" s="175"/>
      <c r="E150" s="133"/>
      <c r="F150" s="133"/>
      <c r="G150" s="133"/>
      <c r="H150" s="192"/>
      <c r="I150" s="192"/>
      <c r="J150" s="192"/>
    </row>
    <row r="151" spans="1:10" s="131" customFormat="1" ht="17.25" customHeight="1">
      <c r="A151" s="300"/>
      <c r="B151" s="302"/>
      <c r="C151" s="145" t="s">
        <v>138</v>
      </c>
      <c r="D151" s="175" t="s">
        <v>89</v>
      </c>
      <c r="E151" s="112" t="s">
        <v>107</v>
      </c>
      <c r="F151" s="112" t="s">
        <v>267</v>
      </c>
      <c r="G151" s="133">
        <v>313</v>
      </c>
      <c r="H151" s="192">
        <v>0</v>
      </c>
      <c r="I151" s="192">
        <v>0</v>
      </c>
      <c r="J151" s="192">
        <v>0</v>
      </c>
    </row>
    <row r="152" spans="1:10" s="131" customFormat="1" ht="20.25" customHeight="1">
      <c r="A152" s="300"/>
      <c r="B152" s="302"/>
      <c r="C152" s="145" t="s">
        <v>85</v>
      </c>
      <c r="D152" s="175"/>
      <c r="E152" s="133"/>
      <c r="F152" s="133"/>
      <c r="G152" s="133"/>
      <c r="H152" s="119"/>
      <c r="I152" s="119"/>
      <c r="J152" s="119"/>
    </row>
    <row r="153" spans="1:10" s="131" customFormat="1" ht="23.25" customHeight="1">
      <c r="A153" s="301"/>
      <c r="B153" s="303"/>
      <c r="C153" s="145" t="s">
        <v>90</v>
      </c>
      <c r="D153" s="175"/>
      <c r="E153" s="133"/>
      <c r="F153" s="133"/>
      <c r="G153" s="133"/>
      <c r="H153" s="119"/>
      <c r="I153" s="119"/>
      <c r="J153" s="119"/>
    </row>
    <row r="154" spans="1:10" s="131" customFormat="1" ht="17.25" customHeight="1">
      <c r="A154" s="299" t="s">
        <v>114</v>
      </c>
      <c r="B154" s="299" t="s">
        <v>52</v>
      </c>
      <c r="C154" s="150" t="s">
        <v>88</v>
      </c>
      <c r="D154" s="175"/>
      <c r="E154" s="133"/>
      <c r="F154" s="133"/>
      <c r="G154" s="133"/>
      <c r="H154" s="188">
        <f>H157</f>
        <v>0</v>
      </c>
      <c r="I154" s="188">
        <f>I157</f>
        <v>0</v>
      </c>
      <c r="J154" s="188">
        <f>J157</f>
        <v>0</v>
      </c>
    </row>
    <row r="155" spans="1:10" s="131" customFormat="1" ht="17.25" customHeight="1">
      <c r="A155" s="300"/>
      <c r="B155" s="302"/>
      <c r="C155" s="145" t="s">
        <v>121</v>
      </c>
      <c r="D155" s="175"/>
      <c r="E155" s="133"/>
      <c r="F155" s="133"/>
      <c r="G155" s="133"/>
      <c r="H155" s="119"/>
      <c r="I155" s="119"/>
      <c r="J155" s="119"/>
    </row>
    <row r="156" spans="1:10" s="131" customFormat="1" ht="17.25" customHeight="1">
      <c r="A156" s="300"/>
      <c r="B156" s="302"/>
      <c r="C156" s="145" t="s">
        <v>138</v>
      </c>
      <c r="D156" s="175"/>
      <c r="E156" s="112"/>
      <c r="F156" s="112"/>
      <c r="G156" s="133"/>
      <c r="H156" s="119"/>
      <c r="I156" s="119"/>
      <c r="J156" s="119"/>
    </row>
    <row r="157" spans="1:10" s="131" customFormat="1" ht="17.25" customHeight="1">
      <c r="A157" s="300"/>
      <c r="B157" s="302"/>
      <c r="C157" s="145" t="s">
        <v>85</v>
      </c>
      <c r="D157" s="175" t="s">
        <v>89</v>
      </c>
      <c r="E157" s="112" t="s">
        <v>99</v>
      </c>
      <c r="F157" s="112" t="s">
        <v>268</v>
      </c>
      <c r="G157" s="133">
        <v>244</v>
      </c>
      <c r="H157" s="126">
        <v>0</v>
      </c>
      <c r="I157" s="126">
        <v>0</v>
      </c>
      <c r="J157" s="126">
        <v>0</v>
      </c>
    </row>
    <row r="158" spans="1:10" s="131" customFormat="1" ht="15.75">
      <c r="A158" s="301"/>
      <c r="B158" s="303"/>
      <c r="C158" s="145" t="s">
        <v>90</v>
      </c>
      <c r="D158" s="175"/>
      <c r="E158" s="133"/>
      <c r="F158" s="133"/>
      <c r="G158" s="133"/>
      <c r="H158" s="119"/>
      <c r="I158" s="119"/>
      <c r="J158" s="119"/>
    </row>
    <row r="159" spans="1:10" s="131" customFormat="1" ht="17.25" customHeight="1">
      <c r="A159" s="299" t="s">
        <v>115</v>
      </c>
      <c r="B159" s="299" t="s">
        <v>297</v>
      </c>
      <c r="C159" s="150" t="s">
        <v>88</v>
      </c>
      <c r="D159" s="175"/>
      <c r="E159" s="133"/>
      <c r="F159" s="133"/>
      <c r="G159" s="133"/>
      <c r="H159" s="188">
        <f>H161</f>
        <v>1366</v>
      </c>
      <c r="I159" s="188">
        <f>I161</f>
        <v>1366</v>
      </c>
      <c r="J159" s="188">
        <f>J161</f>
        <v>1366</v>
      </c>
    </row>
    <row r="160" spans="1:10" s="131" customFormat="1" ht="17.25" customHeight="1">
      <c r="A160" s="300"/>
      <c r="B160" s="302"/>
      <c r="C160" s="145" t="s">
        <v>121</v>
      </c>
      <c r="D160" s="175"/>
      <c r="E160" s="133"/>
      <c r="F160" s="133"/>
      <c r="G160" s="133"/>
      <c r="H160" s="119"/>
      <c r="I160" s="119"/>
      <c r="J160" s="119"/>
    </row>
    <row r="161" spans="1:10" s="131" customFormat="1" ht="17.25" customHeight="1">
      <c r="A161" s="300"/>
      <c r="B161" s="302"/>
      <c r="C161" s="145" t="s">
        <v>138</v>
      </c>
      <c r="D161" s="175" t="s">
        <v>89</v>
      </c>
      <c r="E161" s="112" t="s">
        <v>116</v>
      </c>
      <c r="F161" s="112" t="s">
        <v>321</v>
      </c>
      <c r="G161" s="133">
        <v>244</v>
      </c>
      <c r="H161" s="126">
        <v>1366</v>
      </c>
      <c r="I161" s="126">
        <v>1366</v>
      </c>
      <c r="J161" s="126">
        <v>1366</v>
      </c>
    </row>
    <row r="162" spans="1:10" s="131" customFormat="1" ht="17.25" customHeight="1">
      <c r="A162" s="300"/>
      <c r="B162" s="302"/>
      <c r="C162" s="145" t="s">
        <v>85</v>
      </c>
      <c r="D162" s="175"/>
      <c r="E162" s="133"/>
      <c r="F162" s="133"/>
      <c r="G162" s="133"/>
      <c r="H162" s="119"/>
      <c r="I162" s="119"/>
      <c r="J162" s="119"/>
    </row>
    <row r="163" spans="1:10" s="131" customFormat="1" ht="15.75">
      <c r="A163" s="301"/>
      <c r="B163" s="303"/>
      <c r="C163" s="145" t="s">
        <v>90</v>
      </c>
      <c r="D163" s="175"/>
      <c r="E163" s="133"/>
      <c r="F163" s="133"/>
      <c r="G163" s="133"/>
      <c r="H163" s="119"/>
      <c r="I163" s="119"/>
      <c r="J163" s="119"/>
    </row>
    <row r="164" spans="1:10" s="131" customFormat="1" ht="17.25" customHeight="1">
      <c r="A164" s="299" t="s">
        <v>117</v>
      </c>
      <c r="B164" s="299" t="s">
        <v>186</v>
      </c>
      <c r="C164" s="150" t="s">
        <v>88</v>
      </c>
      <c r="D164" s="175"/>
      <c r="E164" s="133"/>
      <c r="F164" s="133"/>
      <c r="G164" s="133"/>
      <c r="H164" s="188">
        <f>H166</f>
        <v>792.8</v>
      </c>
      <c r="I164" s="188">
        <f>I166</f>
        <v>753.4</v>
      </c>
      <c r="J164" s="188">
        <f>J166</f>
        <v>753.4</v>
      </c>
    </row>
    <row r="165" spans="1:10" s="131" customFormat="1" ht="17.25" customHeight="1">
      <c r="A165" s="300"/>
      <c r="B165" s="302"/>
      <c r="C165" s="145" t="s">
        <v>121</v>
      </c>
      <c r="D165" s="175"/>
      <c r="E165" s="133"/>
      <c r="F165" s="133"/>
      <c r="G165" s="133"/>
      <c r="H165" s="119"/>
      <c r="I165" s="119"/>
      <c r="J165" s="119"/>
    </row>
    <row r="166" spans="1:10" s="131" customFormat="1" ht="17.25" customHeight="1">
      <c r="A166" s="300"/>
      <c r="B166" s="302"/>
      <c r="C166" s="145" t="s">
        <v>138</v>
      </c>
      <c r="D166" s="175" t="s">
        <v>89</v>
      </c>
      <c r="E166" s="112" t="s">
        <v>107</v>
      </c>
      <c r="F166" s="112" t="s">
        <v>269</v>
      </c>
      <c r="G166" s="133">
        <v>313</v>
      </c>
      <c r="H166" s="126">
        <v>792.8</v>
      </c>
      <c r="I166" s="126">
        <v>753.4</v>
      </c>
      <c r="J166" s="126">
        <v>753.4</v>
      </c>
    </row>
    <row r="167" spans="1:10" s="131" customFormat="1" ht="17.25" customHeight="1">
      <c r="A167" s="300"/>
      <c r="B167" s="302"/>
      <c r="C167" s="145" t="s">
        <v>85</v>
      </c>
      <c r="D167" s="175"/>
      <c r="E167" s="133"/>
      <c r="F167" s="133"/>
      <c r="G167" s="133"/>
      <c r="H167" s="119"/>
      <c r="I167" s="119"/>
      <c r="J167" s="119"/>
    </row>
    <row r="168" spans="1:10" s="131" customFormat="1" ht="30" customHeight="1">
      <c r="A168" s="301"/>
      <c r="B168" s="303"/>
      <c r="C168" s="145" t="s">
        <v>90</v>
      </c>
      <c r="D168" s="175"/>
      <c r="E168" s="133"/>
      <c r="F168" s="133"/>
      <c r="G168" s="133"/>
      <c r="H168" s="119"/>
      <c r="I168" s="119"/>
      <c r="J168" s="119"/>
    </row>
    <row r="169" spans="1:10" s="131" customFormat="1" ht="30" customHeight="1">
      <c r="A169" s="299" t="s">
        <v>317</v>
      </c>
      <c r="B169" s="305" t="s">
        <v>306</v>
      </c>
      <c r="C169" s="150" t="s">
        <v>88</v>
      </c>
      <c r="D169" s="175"/>
      <c r="E169" s="133"/>
      <c r="F169" s="133"/>
      <c r="G169" s="133"/>
      <c r="H169" s="188">
        <f>H170+H171+H172+H173</f>
        <v>455</v>
      </c>
      <c r="I169" s="188">
        <f>I170+I171+I172+I173</f>
        <v>455</v>
      </c>
      <c r="J169" s="188">
        <f>J170+J171+J172+J173</f>
        <v>455</v>
      </c>
    </row>
    <row r="170" spans="1:10" s="131" customFormat="1" ht="30" customHeight="1">
      <c r="A170" s="300"/>
      <c r="B170" s="306"/>
      <c r="C170" s="145" t="s">
        <v>121</v>
      </c>
      <c r="D170" s="175"/>
      <c r="E170" s="133"/>
      <c r="F170" s="133"/>
      <c r="G170" s="133"/>
      <c r="H170" s="119"/>
      <c r="I170" s="119"/>
      <c r="J170" s="119"/>
    </row>
    <row r="171" spans="1:10" s="131" customFormat="1" ht="30" customHeight="1">
      <c r="A171" s="300"/>
      <c r="B171" s="306"/>
      <c r="C171" s="145" t="s">
        <v>138</v>
      </c>
      <c r="D171" s="175" t="s">
        <v>89</v>
      </c>
      <c r="E171" s="112" t="s">
        <v>116</v>
      </c>
      <c r="F171" s="112" t="s">
        <v>322</v>
      </c>
      <c r="G171" s="133">
        <v>244</v>
      </c>
      <c r="H171" s="125">
        <v>455</v>
      </c>
      <c r="I171" s="125">
        <v>455</v>
      </c>
      <c r="J171" s="125">
        <v>455</v>
      </c>
    </row>
    <row r="172" spans="1:10" s="131" customFormat="1" ht="30" customHeight="1">
      <c r="A172" s="300"/>
      <c r="B172" s="306"/>
      <c r="C172" s="145" t="s">
        <v>85</v>
      </c>
      <c r="D172" s="175"/>
      <c r="E172" s="133"/>
      <c r="F172" s="133"/>
      <c r="G172" s="133"/>
      <c r="H172" s="119"/>
      <c r="I172" s="119"/>
      <c r="J172" s="119"/>
    </row>
    <row r="173" spans="1:10" s="131" customFormat="1" ht="30" customHeight="1">
      <c r="A173" s="301"/>
      <c r="B173" s="307"/>
      <c r="C173" s="145" t="s">
        <v>90</v>
      </c>
      <c r="D173" s="175"/>
      <c r="E173" s="133"/>
      <c r="F173" s="133"/>
      <c r="G173" s="133"/>
      <c r="H173" s="119"/>
      <c r="I173" s="119"/>
      <c r="J173" s="119"/>
    </row>
    <row r="174" spans="1:10" s="131" customFormat="1" ht="30" customHeight="1">
      <c r="A174" s="299" t="s">
        <v>318</v>
      </c>
      <c r="B174" s="305" t="s">
        <v>308</v>
      </c>
      <c r="C174" s="150" t="s">
        <v>88</v>
      </c>
      <c r="D174" s="175" t="s">
        <v>89</v>
      </c>
      <c r="E174" s="112" t="s">
        <v>326</v>
      </c>
      <c r="F174" s="112" t="s">
        <v>277</v>
      </c>
      <c r="G174" s="133"/>
      <c r="H174" s="188">
        <f>H175+H176+H177+H178</f>
        <v>0</v>
      </c>
      <c r="I174" s="188">
        <f>I175+I176+I177+I178</f>
        <v>0</v>
      </c>
      <c r="J174" s="188">
        <f>J175+J176+J177+J178</f>
        <v>0</v>
      </c>
    </row>
    <row r="175" spans="1:10" s="131" customFormat="1" ht="30" customHeight="1">
      <c r="A175" s="300"/>
      <c r="B175" s="306"/>
      <c r="C175" s="145" t="s">
        <v>121</v>
      </c>
      <c r="D175" s="175"/>
      <c r="E175" s="133"/>
      <c r="F175" s="133"/>
      <c r="G175" s="133"/>
      <c r="H175" s="119"/>
      <c r="I175" s="119"/>
      <c r="J175" s="119"/>
    </row>
    <row r="176" spans="1:10" s="131" customFormat="1" ht="30" customHeight="1">
      <c r="A176" s="300"/>
      <c r="B176" s="306"/>
      <c r="C176" s="145" t="s">
        <v>138</v>
      </c>
      <c r="D176" s="175"/>
      <c r="E176" s="133"/>
      <c r="F176" s="133"/>
      <c r="G176" s="133"/>
      <c r="H176" s="119"/>
      <c r="I176" s="119"/>
      <c r="J176" s="119"/>
    </row>
    <row r="177" spans="1:10" s="131" customFormat="1" ht="30" customHeight="1">
      <c r="A177" s="300"/>
      <c r="B177" s="306"/>
      <c r="C177" s="145" t="s">
        <v>85</v>
      </c>
      <c r="D177" s="175" t="s">
        <v>89</v>
      </c>
      <c r="E177" s="112" t="s">
        <v>93</v>
      </c>
      <c r="F177" s="112" t="s">
        <v>277</v>
      </c>
      <c r="G177" s="133">
        <v>244</v>
      </c>
      <c r="H177" s="125"/>
      <c r="I177" s="125"/>
      <c r="J177" s="125"/>
    </row>
    <row r="178" spans="1:10" s="131" customFormat="1" ht="30" customHeight="1">
      <c r="A178" s="301"/>
      <c r="B178" s="307"/>
      <c r="C178" s="145" t="s">
        <v>90</v>
      </c>
      <c r="D178" s="175"/>
      <c r="E178" s="133"/>
      <c r="F178" s="133"/>
      <c r="G178" s="133"/>
      <c r="H178" s="119"/>
      <c r="I178" s="119"/>
      <c r="J178" s="119"/>
    </row>
    <row r="179" spans="1:10" s="131" customFormat="1" ht="30" customHeight="1">
      <c r="A179" s="310" t="s">
        <v>319</v>
      </c>
      <c r="B179" s="305" t="s">
        <v>315</v>
      </c>
      <c r="C179" s="150" t="s">
        <v>88</v>
      </c>
      <c r="D179" s="175"/>
      <c r="E179" s="133"/>
      <c r="F179" s="133"/>
      <c r="G179" s="133"/>
      <c r="H179" s="188">
        <f>H180+H181+H182+H183</f>
        <v>0</v>
      </c>
      <c r="I179" s="188">
        <f>I180+I181+I182+I183</f>
        <v>0</v>
      </c>
      <c r="J179" s="188">
        <f>J180+J181+J182+J183</f>
        <v>0</v>
      </c>
    </row>
    <row r="180" spans="1:10" s="131" customFormat="1" ht="30" customHeight="1">
      <c r="A180" s="311"/>
      <c r="B180" s="306"/>
      <c r="C180" s="145" t="s">
        <v>121</v>
      </c>
      <c r="D180" s="175" t="s">
        <v>89</v>
      </c>
      <c r="E180" s="112" t="s">
        <v>326</v>
      </c>
      <c r="F180" s="112" t="s">
        <v>327</v>
      </c>
      <c r="G180" s="133">
        <v>244</v>
      </c>
      <c r="H180" s="125"/>
      <c r="I180" s="125"/>
      <c r="J180" s="125"/>
    </row>
    <row r="181" spans="1:10" s="131" customFormat="1" ht="30" customHeight="1">
      <c r="A181" s="311"/>
      <c r="B181" s="306"/>
      <c r="C181" s="145" t="s">
        <v>138</v>
      </c>
      <c r="D181" s="175" t="s">
        <v>89</v>
      </c>
      <c r="E181" s="112" t="s">
        <v>326</v>
      </c>
      <c r="F181" s="112" t="s">
        <v>327</v>
      </c>
      <c r="G181" s="133">
        <v>244</v>
      </c>
      <c r="H181" s="125"/>
      <c r="I181" s="125"/>
      <c r="J181" s="125"/>
    </row>
    <row r="182" spans="1:10" s="131" customFormat="1" ht="30" customHeight="1">
      <c r="A182" s="311"/>
      <c r="B182" s="306"/>
      <c r="C182" s="145" t="s">
        <v>85</v>
      </c>
      <c r="D182" s="175"/>
      <c r="E182" s="133"/>
      <c r="F182" s="133"/>
      <c r="G182" s="133"/>
      <c r="H182" s="119"/>
      <c r="I182" s="119"/>
      <c r="J182" s="119"/>
    </row>
    <row r="183" spans="1:10" s="131" customFormat="1" ht="30" customHeight="1" thickBot="1">
      <c r="A183" s="312"/>
      <c r="B183" s="307"/>
      <c r="C183" s="145" t="s">
        <v>90</v>
      </c>
      <c r="D183" s="175"/>
      <c r="E183" s="133"/>
      <c r="F183" s="133"/>
      <c r="G183" s="133"/>
      <c r="H183" s="119"/>
      <c r="I183" s="119"/>
      <c r="J183" s="119"/>
    </row>
    <row r="184" spans="1:10" s="131" customFormat="1" ht="20.100000000000001" customHeight="1">
      <c r="A184" s="310" t="s">
        <v>337</v>
      </c>
      <c r="B184" s="290" t="s">
        <v>338</v>
      </c>
      <c r="C184" s="150" t="s">
        <v>88</v>
      </c>
      <c r="D184" s="175"/>
      <c r="E184" s="133"/>
      <c r="F184" s="133"/>
      <c r="G184" s="133"/>
      <c r="H184" s="188">
        <f>H185+H186+H187</f>
        <v>0</v>
      </c>
      <c r="I184" s="188">
        <f t="shared" ref="I184:J184" si="16">I185+I186+I187</f>
        <v>0</v>
      </c>
      <c r="J184" s="188">
        <f t="shared" si="16"/>
        <v>0</v>
      </c>
    </row>
    <row r="185" spans="1:10" s="131" customFormat="1" ht="20.100000000000001" customHeight="1">
      <c r="A185" s="311"/>
      <c r="B185" s="291"/>
      <c r="C185" s="145" t="s">
        <v>121</v>
      </c>
      <c r="D185" s="175" t="s">
        <v>89</v>
      </c>
      <c r="E185" s="112" t="s">
        <v>326</v>
      </c>
      <c r="F185" s="133" t="s">
        <v>343</v>
      </c>
      <c r="G185" s="133">
        <v>242.244</v>
      </c>
      <c r="H185" s="192"/>
      <c r="I185" s="192"/>
      <c r="J185" s="192"/>
    </row>
    <row r="186" spans="1:10" s="131" customFormat="1" ht="20.100000000000001" customHeight="1">
      <c r="A186" s="311"/>
      <c r="B186" s="291"/>
      <c r="C186" s="145" t="s">
        <v>138</v>
      </c>
      <c r="D186" s="175" t="s">
        <v>89</v>
      </c>
      <c r="E186" s="112" t="s">
        <v>326</v>
      </c>
      <c r="F186" s="133" t="s">
        <v>343</v>
      </c>
      <c r="G186" s="133">
        <v>242.244</v>
      </c>
      <c r="H186" s="192"/>
      <c r="I186" s="192"/>
      <c r="J186" s="192"/>
    </row>
    <row r="187" spans="1:10" s="131" customFormat="1" ht="20.100000000000001" customHeight="1">
      <c r="A187" s="311"/>
      <c r="B187" s="291"/>
      <c r="C187" s="145" t="s">
        <v>85</v>
      </c>
      <c r="D187" s="175" t="s">
        <v>89</v>
      </c>
      <c r="E187" s="112" t="s">
        <v>326</v>
      </c>
      <c r="F187" s="133" t="s">
        <v>343</v>
      </c>
      <c r="G187" s="133">
        <v>242.244</v>
      </c>
      <c r="H187" s="192"/>
      <c r="I187" s="192"/>
      <c r="J187" s="192"/>
    </row>
    <row r="188" spans="1:10" s="131" customFormat="1" ht="20.100000000000001" customHeight="1" thickBot="1">
      <c r="A188" s="312"/>
      <c r="B188" s="292"/>
      <c r="C188" s="145" t="s">
        <v>90</v>
      </c>
      <c r="D188" s="175"/>
      <c r="E188" s="133"/>
      <c r="F188" s="133"/>
      <c r="G188" s="133"/>
      <c r="H188" s="119"/>
      <c r="I188" s="119"/>
      <c r="J188" s="119"/>
    </row>
    <row r="189" spans="1:10" s="131" customFormat="1" ht="17.25" customHeight="1">
      <c r="A189" s="333" t="s">
        <v>118</v>
      </c>
      <c r="B189" s="333" t="s">
        <v>55</v>
      </c>
      <c r="C189" s="155" t="s">
        <v>88</v>
      </c>
      <c r="D189" s="173"/>
      <c r="E189" s="137"/>
      <c r="F189" s="137"/>
      <c r="G189" s="137"/>
      <c r="H189" s="188">
        <f>H190+H191+H192</f>
        <v>28139.599999999999</v>
      </c>
      <c r="I189" s="188">
        <f>I190+I191+I192</f>
        <v>28139.599999999999</v>
      </c>
      <c r="J189" s="188">
        <f>J190+J191+J192</f>
        <v>28139.599999999999</v>
      </c>
    </row>
    <row r="190" spans="1:10" s="131" customFormat="1" ht="17.25" customHeight="1">
      <c r="A190" s="334"/>
      <c r="B190" s="335"/>
      <c r="C190" s="136" t="s">
        <v>121</v>
      </c>
      <c r="D190" s="173"/>
      <c r="E190" s="137"/>
      <c r="F190" s="137"/>
      <c r="G190" s="137"/>
      <c r="H190" s="188"/>
      <c r="I190" s="188"/>
      <c r="J190" s="188"/>
    </row>
    <row r="191" spans="1:10" s="131" customFormat="1" ht="17.25" customHeight="1">
      <c r="A191" s="334"/>
      <c r="B191" s="335"/>
      <c r="C191" s="136" t="s">
        <v>138</v>
      </c>
      <c r="D191" s="173"/>
      <c r="E191" s="139"/>
      <c r="F191" s="139"/>
      <c r="G191" s="137"/>
      <c r="H191" s="188">
        <f t="shared" ref="H191:J192" si="17">H196+H201+H206</f>
        <v>0</v>
      </c>
      <c r="I191" s="188">
        <f t="shared" si="17"/>
        <v>0</v>
      </c>
      <c r="J191" s="188">
        <f t="shared" si="17"/>
        <v>0</v>
      </c>
    </row>
    <row r="192" spans="1:10" s="131" customFormat="1" ht="17.25" customHeight="1">
      <c r="A192" s="334"/>
      <c r="B192" s="335"/>
      <c r="C192" s="136" t="s">
        <v>85</v>
      </c>
      <c r="D192" s="173"/>
      <c r="E192" s="139"/>
      <c r="F192" s="139"/>
      <c r="G192" s="137"/>
      <c r="H192" s="188">
        <f t="shared" si="17"/>
        <v>28139.599999999999</v>
      </c>
      <c r="I192" s="188">
        <f t="shared" si="17"/>
        <v>28139.599999999999</v>
      </c>
      <c r="J192" s="188">
        <f t="shared" si="17"/>
        <v>28139.599999999999</v>
      </c>
    </row>
    <row r="193" spans="1:10" s="131" customFormat="1" ht="15.75">
      <c r="A193" s="308"/>
      <c r="B193" s="336"/>
      <c r="C193" s="136" t="s">
        <v>90</v>
      </c>
      <c r="D193" s="175"/>
      <c r="E193" s="133"/>
      <c r="F193" s="133"/>
      <c r="G193" s="133"/>
      <c r="H193" s="119"/>
      <c r="I193" s="119"/>
      <c r="J193" s="119"/>
    </row>
    <row r="194" spans="1:10" s="131" customFormat="1" ht="17.25" customHeight="1">
      <c r="A194" s="299" t="s">
        <v>82</v>
      </c>
      <c r="B194" s="299" t="s">
        <v>212</v>
      </c>
      <c r="C194" s="150" t="s">
        <v>88</v>
      </c>
      <c r="D194" s="175"/>
      <c r="E194" s="133"/>
      <c r="F194" s="133"/>
      <c r="G194" s="133"/>
      <c r="H194" s="188">
        <f>H195+H196+H197</f>
        <v>0</v>
      </c>
      <c r="I194" s="188">
        <f>I195+I196+I197</f>
        <v>0</v>
      </c>
      <c r="J194" s="188">
        <f>J195+J196+J197</f>
        <v>0</v>
      </c>
    </row>
    <row r="195" spans="1:10" s="131" customFormat="1" ht="17.25" customHeight="1">
      <c r="A195" s="300"/>
      <c r="B195" s="302"/>
      <c r="C195" s="145" t="s">
        <v>121</v>
      </c>
      <c r="D195" s="175"/>
      <c r="E195" s="133"/>
      <c r="F195" s="133"/>
      <c r="G195" s="133"/>
      <c r="H195" s="119"/>
      <c r="I195" s="119"/>
      <c r="J195" s="119"/>
    </row>
    <row r="196" spans="1:10" s="131" customFormat="1" ht="17.25" customHeight="1">
      <c r="A196" s="300"/>
      <c r="B196" s="302"/>
      <c r="C196" s="145" t="s">
        <v>138</v>
      </c>
      <c r="D196" s="175" t="s">
        <v>89</v>
      </c>
      <c r="E196" s="112" t="s">
        <v>119</v>
      </c>
      <c r="F196" s="112" t="s">
        <v>381</v>
      </c>
      <c r="G196" s="133">
        <v>414</v>
      </c>
      <c r="H196" s="126"/>
      <c r="I196" s="126"/>
      <c r="J196" s="126"/>
    </row>
    <row r="197" spans="1:10" s="131" customFormat="1" ht="17.25" customHeight="1">
      <c r="A197" s="300"/>
      <c r="B197" s="302"/>
      <c r="C197" s="145" t="s">
        <v>85</v>
      </c>
      <c r="D197" s="175" t="s">
        <v>89</v>
      </c>
      <c r="E197" s="112" t="s">
        <v>119</v>
      </c>
      <c r="F197" s="112" t="s">
        <v>270</v>
      </c>
      <c r="G197" s="133">
        <v>244</v>
      </c>
      <c r="H197" s="126"/>
      <c r="I197" s="126"/>
      <c r="J197" s="126"/>
    </row>
    <row r="198" spans="1:10" s="131" customFormat="1" ht="15.75">
      <c r="A198" s="301"/>
      <c r="B198" s="303"/>
      <c r="C198" s="145" t="s">
        <v>90</v>
      </c>
      <c r="D198" s="175"/>
      <c r="E198" s="133"/>
      <c r="F198" s="133"/>
      <c r="G198" s="133"/>
      <c r="H198" s="119"/>
      <c r="I198" s="119"/>
      <c r="J198" s="119"/>
    </row>
    <row r="199" spans="1:10" s="131" customFormat="1" ht="17.25" customHeight="1">
      <c r="A199" s="299" t="s">
        <v>83</v>
      </c>
      <c r="B199" s="299" t="s">
        <v>213</v>
      </c>
      <c r="C199" s="150" t="s">
        <v>88</v>
      </c>
      <c r="D199" s="175"/>
      <c r="E199" s="133"/>
      <c r="F199" s="133"/>
      <c r="G199" s="133"/>
      <c r="H199" s="188">
        <f>H202</f>
        <v>28137.599999999999</v>
      </c>
      <c r="I199" s="188">
        <f>I202</f>
        <v>28137.599999999999</v>
      </c>
      <c r="J199" s="188">
        <f>J202</f>
        <v>28137.599999999999</v>
      </c>
    </row>
    <row r="200" spans="1:10" s="131" customFormat="1" ht="17.25" customHeight="1">
      <c r="A200" s="300"/>
      <c r="B200" s="302"/>
      <c r="C200" s="145" t="s">
        <v>121</v>
      </c>
      <c r="D200" s="175"/>
      <c r="E200" s="133"/>
      <c r="F200" s="133"/>
      <c r="G200" s="133"/>
      <c r="H200" s="119"/>
      <c r="I200" s="119"/>
      <c r="J200" s="119"/>
    </row>
    <row r="201" spans="1:10" s="131" customFormat="1" ht="17.25" customHeight="1">
      <c r="A201" s="300"/>
      <c r="B201" s="302"/>
      <c r="C201" s="145" t="s">
        <v>138</v>
      </c>
      <c r="D201" s="175"/>
      <c r="E201" s="133"/>
      <c r="F201" s="133"/>
      <c r="G201" s="133"/>
      <c r="H201" s="119"/>
      <c r="I201" s="119"/>
      <c r="J201" s="119"/>
    </row>
    <row r="202" spans="1:10" s="131" customFormat="1" ht="17.25" customHeight="1">
      <c r="A202" s="300"/>
      <c r="B202" s="302"/>
      <c r="C202" s="145" t="s">
        <v>85</v>
      </c>
      <c r="D202" s="175" t="s">
        <v>89</v>
      </c>
      <c r="E202" s="112" t="s">
        <v>119</v>
      </c>
      <c r="F202" s="112" t="s">
        <v>270</v>
      </c>
      <c r="G202" s="133">
        <v>200</v>
      </c>
      <c r="H202" s="126">
        <v>28137.599999999999</v>
      </c>
      <c r="I202" s="126">
        <v>28137.599999999999</v>
      </c>
      <c r="J202" s="126">
        <v>28137.599999999999</v>
      </c>
    </row>
    <row r="203" spans="1:10" s="131" customFormat="1" ht="15.75">
      <c r="A203" s="301"/>
      <c r="B203" s="303"/>
      <c r="C203" s="145" t="s">
        <v>90</v>
      </c>
      <c r="D203" s="175"/>
      <c r="E203" s="133"/>
      <c r="F203" s="133"/>
      <c r="G203" s="133"/>
      <c r="H203" s="119"/>
      <c r="I203" s="119"/>
      <c r="J203" s="119"/>
    </row>
    <row r="204" spans="1:10" s="131" customFormat="1" ht="17.25" customHeight="1">
      <c r="A204" s="299" t="s">
        <v>84</v>
      </c>
      <c r="B204" s="299" t="s">
        <v>189</v>
      </c>
      <c r="C204" s="150" t="s">
        <v>88</v>
      </c>
      <c r="D204" s="175"/>
      <c r="E204" s="133"/>
      <c r="F204" s="133"/>
      <c r="G204" s="133"/>
      <c r="H204" s="188">
        <f>H207</f>
        <v>2</v>
      </c>
      <c r="I204" s="188">
        <f>I207</f>
        <v>2</v>
      </c>
      <c r="J204" s="188">
        <f>J207</f>
        <v>2</v>
      </c>
    </row>
    <row r="205" spans="1:10" s="131" customFormat="1" ht="17.25" customHeight="1">
      <c r="A205" s="300"/>
      <c r="B205" s="302"/>
      <c r="C205" s="145" t="s">
        <v>121</v>
      </c>
      <c r="D205" s="175"/>
      <c r="E205" s="133"/>
      <c r="F205" s="133"/>
      <c r="G205" s="133"/>
      <c r="H205" s="119"/>
      <c r="I205" s="119"/>
      <c r="J205" s="119"/>
    </row>
    <row r="206" spans="1:10" s="131" customFormat="1" ht="17.25" customHeight="1">
      <c r="A206" s="300"/>
      <c r="B206" s="302"/>
      <c r="C206" s="145" t="s">
        <v>138</v>
      </c>
      <c r="D206" s="175" t="s">
        <v>89</v>
      </c>
      <c r="E206" s="112" t="s">
        <v>119</v>
      </c>
      <c r="F206" s="112" t="s">
        <v>271</v>
      </c>
      <c r="G206" s="133">
        <v>414</v>
      </c>
      <c r="H206" s="119"/>
      <c r="I206" s="119"/>
      <c r="J206" s="119"/>
    </row>
    <row r="207" spans="1:10" s="131" customFormat="1" ht="17.25" customHeight="1">
      <c r="A207" s="300"/>
      <c r="B207" s="302"/>
      <c r="C207" s="145" t="s">
        <v>85</v>
      </c>
      <c r="D207" s="175" t="s">
        <v>89</v>
      </c>
      <c r="E207" s="112" t="s">
        <v>119</v>
      </c>
      <c r="F207" s="112" t="s">
        <v>271</v>
      </c>
      <c r="G207" s="133">
        <v>200</v>
      </c>
      <c r="H207" s="126">
        <v>2</v>
      </c>
      <c r="I207" s="126">
        <v>2</v>
      </c>
      <c r="J207" s="126">
        <v>2</v>
      </c>
    </row>
    <row r="208" spans="1:10" s="131" customFormat="1" ht="15.75">
      <c r="A208" s="301"/>
      <c r="B208" s="303"/>
      <c r="C208" s="145" t="s">
        <v>90</v>
      </c>
      <c r="D208" s="175"/>
      <c r="E208" s="133"/>
      <c r="F208" s="133"/>
      <c r="G208" s="133"/>
      <c r="H208" s="119"/>
      <c r="I208" s="119"/>
      <c r="J208" s="119"/>
    </row>
    <row r="209" spans="1:10" s="131" customFormat="1" ht="15.75">
      <c r="A209" s="156"/>
      <c r="B209" s="157"/>
      <c r="C209" s="158"/>
      <c r="D209" s="31"/>
      <c r="E209" s="138"/>
      <c r="F209" s="138"/>
      <c r="G209" s="138"/>
      <c r="H209" s="24"/>
      <c r="I209" s="24"/>
      <c r="J209" s="24"/>
    </row>
    <row r="210" spans="1:10" s="131" customFormat="1" ht="11.25" customHeight="1">
      <c r="A210" s="24"/>
      <c r="B210" s="24"/>
      <c r="C210" s="159"/>
      <c r="D210" s="31"/>
      <c r="E210" s="24"/>
      <c r="F210" s="24"/>
      <c r="G210" s="24"/>
      <c r="H210" s="24"/>
      <c r="I210" s="24"/>
      <c r="J210" s="24"/>
    </row>
    <row r="211" spans="1:10" s="131" customFormat="1" ht="18.75">
      <c r="A211" s="31" t="s">
        <v>127</v>
      </c>
      <c r="B211" s="32"/>
      <c r="C211" s="160"/>
      <c r="D211" s="31"/>
      <c r="E211" s="24"/>
      <c r="F211" s="24"/>
      <c r="G211" s="161"/>
      <c r="H211" s="161"/>
      <c r="I211" s="24"/>
      <c r="J211" s="161" t="s">
        <v>379</v>
      </c>
    </row>
    <row r="212" spans="1:10" s="131" customFormat="1" ht="15.75">
      <c r="A212" s="31"/>
      <c r="B212" s="330" t="s">
        <v>3</v>
      </c>
      <c r="C212" s="330"/>
      <c r="D212" s="31"/>
      <c r="E212" s="24"/>
      <c r="F212" s="24"/>
      <c r="G212" s="331" t="s">
        <v>124</v>
      </c>
      <c r="H212" s="331"/>
      <c r="I212" s="24"/>
      <c r="J212" s="162" t="s">
        <v>123</v>
      </c>
    </row>
    <row r="213" spans="1:10" s="131" customFormat="1" ht="18.75">
      <c r="A213" s="24"/>
      <c r="B213" s="24"/>
      <c r="C213" s="159"/>
      <c r="D213" s="31"/>
      <c r="E213" s="24" t="s">
        <v>126</v>
      </c>
      <c r="F213" s="24"/>
      <c r="G213" s="24"/>
      <c r="H213" s="24"/>
      <c r="I213" s="24"/>
      <c r="J213" s="24"/>
    </row>
    <row r="214" spans="1:10" s="131" customFormat="1" ht="18.75">
      <c r="A214" s="31" t="s">
        <v>125</v>
      </c>
      <c r="B214" s="32"/>
      <c r="C214" s="160"/>
      <c r="D214" s="31"/>
      <c r="E214" s="24"/>
      <c r="F214" s="24"/>
      <c r="G214" s="161"/>
      <c r="H214" s="161"/>
      <c r="I214" s="24"/>
      <c r="J214" s="161" t="s">
        <v>380</v>
      </c>
    </row>
    <row r="215" spans="1:10" s="131" customFormat="1" ht="15.75">
      <c r="A215" s="31"/>
      <c r="B215" s="330" t="s">
        <v>3</v>
      </c>
      <c r="C215" s="330"/>
      <c r="D215" s="31"/>
      <c r="E215" s="24"/>
      <c r="F215" s="24"/>
      <c r="G215" s="331" t="s">
        <v>124</v>
      </c>
      <c r="H215" s="331"/>
      <c r="I215" s="24"/>
      <c r="J215" s="162" t="s">
        <v>123</v>
      </c>
    </row>
    <row r="216" spans="1:10" s="131" customFormat="1">
      <c r="A216" s="163"/>
      <c r="B216" s="163"/>
      <c r="C216" s="163"/>
      <c r="D216" s="170"/>
      <c r="E216" s="163"/>
      <c r="F216" s="163"/>
      <c r="G216" s="163"/>
      <c r="H216" s="163"/>
      <c r="I216" s="163"/>
      <c r="J216" s="163"/>
    </row>
    <row r="217" spans="1:10" s="131" customFormat="1">
      <c r="A217" s="164"/>
      <c r="B217" s="164"/>
      <c r="C217" s="165"/>
      <c r="D217" s="170"/>
      <c r="E217" s="163"/>
      <c r="F217" s="163"/>
      <c r="G217" s="163"/>
      <c r="H217" s="163"/>
      <c r="I217" s="163"/>
      <c r="J217" s="163"/>
    </row>
    <row r="218" spans="1:10" s="131" customFormat="1" ht="18">
      <c r="A218" s="328" t="s">
        <v>4</v>
      </c>
      <c r="B218" s="329"/>
      <c r="C218" s="329"/>
      <c r="D218" s="329"/>
      <c r="E218" s="329"/>
      <c r="F218" s="329"/>
      <c r="G218" s="329"/>
      <c r="H218" s="329"/>
      <c r="I218" s="329"/>
      <c r="J218" s="329"/>
    </row>
    <row r="219" spans="1:10" s="131" customFormat="1" ht="18">
      <c r="A219" s="328"/>
      <c r="B219" s="329"/>
      <c r="C219" s="329"/>
      <c r="D219" s="329"/>
      <c r="E219" s="329"/>
      <c r="F219" s="329"/>
      <c r="G219" s="329"/>
      <c r="H219" s="329"/>
      <c r="I219" s="329"/>
      <c r="J219" s="329"/>
    </row>
    <row r="220" spans="1:10" s="131" customFormat="1" ht="15">
      <c r="A220" s="327"/>
      <c r="B220" s="327"/>
      <c r="C220" s="327"/>
      <c r="D220" s="327"/>
      <c r="E220" s="327"/>
      <c r="F220" s="327"/>
      <c r="G220" s="327"/>
      <c r="H220" s="327"/>
      <c r="I220" s="327"/>
      <c r="J220" s="327"/>
    </row>
    <row r="221" spans="1:10" s="131" customFormat="1">
      <c r="A221" s="166"/>
      <c r="B221" s="166"/>
      <c r="C221" s="166"/>
      <c r="D221" s="184"/>
      <c r="E221" s="166"/>
      <c r="F221" s="166"/>
      <c r="G221" s="166"/>
      <c r="H221" s="166"/>
      <c r="I221" s="166"/>
      <c r="J221" s="166"/>
    </row>
    <row r="222" spans="1:10" s="131" customFormat="1">
      <c r="D222" s="170"/>
    </row>
    <row r="223" spans="1:10" s="131" customFormat="1">
      <c r="D223" s="170"/>
    </row>
    <row r="224" spans="1:10" s="131" customFormat="1">
      <c r="D224" s="170"/>
    </row>
  </sheetData>
  <mergeCells count="91">
    <mergeCell ref="A3:C3"/>
    <mergeCell ref="A204:A208"/>
    <mergeCell ref="B204:B208"/>
    <mergeCell ref="A189:A193"/>
    <mergeCell ref="B189:B193"/>
    <mergeCell ref="A199:A203"/>
    <mergeCell ref="B199:B203"/>
    <mergeCell ref="A194:A198"/>
    <mergeCell ref="B194:B198"/>
    <mergeCell ref="A29:A33"/>
    <mergeCell ref="B29:B33"/>
    <mergeCell ref="A34:A38"/>
    <mergeCell ref="B34:B38"/>
    <mergeCell ref="A59:A63"/>
    <mergeCell ref="B119:B123"/>
    <mergeCell ref="A104:A108"/>
    <mergeCell ref="A220:J220"/>
    <mergeCell ref="A219:J219"/>
    <mergeCell ref="B212:C212"/>
    <mergeCell ref="A218:J218"/>
    <mergeCell ref="B215:C215"/>
    <mergeCell ref="G215:H215"/>
    <mergeCell ref="G212:H212"/>
    <mergeCell ref="A44:A48"/>
    <mergeCell ref="A64:A68"/>
    <mergeCell ref="B64:B68"/>
    <mergeCell ref="B49:B53"/>
    <mergeCell ref="A54:A58"/>
    <mergeCell ref="A114:A118"/>
    <mergeCell ref="B114:B118"/>
    <mergeCell ref="B59:B63"/>
    <mergeCell ref="A119:A123"/>
    <mergeCell ref="A89:A93"/>
    <mergeCell ref="B89:B93"/>
    <mergeCell ref="B94:B98"/>
    <mergeCell ref="B99:B103"/>
    <mergeCell ref="A109:A113"/>
    <mergeCell ref="B109:B113"/>
    <mergeCell ref="B104:B108"/>
    <mergeCell ref="A99:A103"/>
    <mergeCell ref="C5:C6"/>
    <mergeCell ref="B39:B43"/>
    <mergeCell ref="B54:B58"/>
    <mergeCell ref="A24:A28"/>
    <mergeCell ref="B24:B28"/>
    <mergeCell ref="A39:A43"/>
    <mergeCell ref="A5:A6"/>
    <mergeCell ref="A14:A18"/>
    <mergeCell ref="B14:B18"/>
    <mergeCell ref="A8:A12"/>
    <mergeCell ref="B8:B12"/>
    <mergeCell ref="B5:B6"/>
    <mergeCell ref="A19:A23"/>
    <mergeCell ref="B19:B23"/>
    <mergeCell ref="A49:A53"/>
    <mergeCell ref="B44:B48"/>
    <mergeCell ref="B154:B158"/>
    <mergeCell ref="A139:A143"/>
    <mergeCell ref="B139:B143"/>
    <mergeCell ref="A144:A148"/>
    <mergeCell ref="B144:B148"/>
    <mergeCell ref="A129:A133"/>
    <mergeCell ref="B129:B133"/>
    <mergeCell ref="A134:A138"/>
    <mergeCell ref="B134:B138"/>
    <mergeCell ref="B149:B153"/>
    <mergeCell ref="A149:A153"/>
    <mergeCell ref="A179:A183"/>
    <mergeCell ref="A184:A188"/>
    <mergeCell ref="B184:B188"/>
    <mergeCell ref="B179:B183"/>
    <mergeCell ref="B169:B173"/>
    <mergeCell ref="A169:A173"/>
    <mergeCell ref="B174:B178"/>
    <mergeCell ref="A174:A178"/>
    <mergeCell ref="A159:A163"/>
    <mergeCell ref="B159:B163"/>
    <mergeCell ref="A164:A168"/>
    <mergeCell ref="B164:B168"/>
    <mergeCell ref="A69:A73"/>
    <mergeCell ref="A74:A78"/>
    <mergeCell ref="A79:A83"/>
    <mergeCell ref="A84:A88"/>
    <mergeCell ref="B69:B73"/>
    <mergeCell ref="B74:B78"/>
    <mergeCell ref="B79:B83"/>
    <mergeCell ref="B84:B88"/>
    <mergeCell ref="A154:A158"/>
    <mergeCell ref="A94:A98"/>
    <mergeCell ref="A124:A128"/>
    <mergeCell ref="B124:B128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2" firstPageNumber="163" fitToHeight="5" orientation="landscape" r:id="rId1"/>
  <headerFooter scaleWithDoc="0"/>
  <rowBreaks count="1" manualBreakCount="1">
    <brk id="4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54"/>
  <sheetViews>
    <sheetView tabSelected="1" view="pageBreakPreview" topLeftCell="A19" zoomScale="80" zoomScaleSheetLayoutView="80" workbookViewId="0">
      <selection activeCell="F22" sqref="F22"/>
    </sheetView>
  </sheetViews>
  <sheetFormatPr defaultRowHeight="12.75"/>
  <cols>
    <col min="1" max="1" width="6.5703125" style="167" customWidth="1"/>
    <col min="2" max="2" width="37" style="167" customWidth="1"/>
    <col min="3" max="3" width="11" style="167" customWidth="1"/>
    <col min="4" max="4" width="22.5703125" style="167" customWidth="1"/>
    <col min="5" max="5" width="26.7109375" style="167" customWidth="1"/>
    <col min="6" max="6" width="26.28515625" style="167" customWidth="1"/>
    <col min="7" max="7" width="26.85546875" style="167" customWidth="1"/>
    <col min="8" max="16384" width="9.140625" style="167"/>
  </cols>
  <sheetData>
    <row r="1" spans="1:7" ht="18.75">
      <c r="A1" s="7"/>
      <c r="B1" s="108"/>
      <c r="C1" s="108"/>
      <c r="D1" s="109"/>
      <c r="E1" s="109"/>
      <c r="F1" s="109"/>
      <c r="G1" s="109" t="s">
        <v>215</v>
      </c>
    </row>
    <row r="2" spans="1:7" ht="18.75">
      <c r="A2" s="7"/>
      <c r="B2" s="108"/>
      <c r="C2" s="108"/>
      <c r="D2" s="109"/>
      <c r="E2" s="109"/>
      <c r="F2" s="109"/>
      <c r="G2" s="109"/>
    </row>
    <row r="3" spans="1:7" s="237" customFormat="1" ht="111.75" customHeight="1">
      <c r="A3" s="338" t="s">
        <v>423</v>
      </c>
      <c r="B3" s="338"/>
      <c r="C3" s="338"/>
      <c r="D3" s="338"/>
      <c r="E3" s="338"/>
      <c r="F3" s="338"/>
      <c r="G3" s="338"/>
    </row>
    <row r="4" spans="1:7">
      <c r="A4" s="7"/>
      <c r="B4" s="8"/>
      <c r="C4" s="110"/>
      <c r="D4" s="5"/>
      <c r="E4" s="5"/>
      <c r="F4" s="5"/>
      <c r="G4" s="5"/>
    </row>
    <row r="5" spans="1:7" s="238" customFormat="1" ht="31.5">
      <c r="A5" s="346" t="s">
        <v>129</v>
      </c>
      <c r="B5" s="346" t="s">
        <v>216</v>
      </c>
      <c r="C5" s="346" t="s">
        <v>217</v>
      </c>
      <c r="D5" s="132" t="s">
        <v>218</v>
      </c>
      <c r="E5" s="132"/>
      <c r="F5" s="132"/>
      <c r="G5" s="346" t="s">
        <v>219</v>
      </c>
    </row>
    <row r="6" spans="1:7" s="237" customFormat="1" ht="15.75">
      <c r="A6" s="346"/>
      <c r="B6" s="346"/>
      <c r="C6" s="346"/>
      <c r="D6" s="239"/>
      <c r="E6" s="132" t="s">
        <v>220</v>
      </c>
      <c r="F6" s="132"/>
      <c r="G6" s="346"/>
    </row>
    <row r="7" spans="1:7" s="238" customFormat="1" ht="63">
      <c r="A7" s="346"/>
      <c r="B7" s="346"/>
      <c r="C7" s="346"/>
      <c r="D7" s="151" t="s">
        <v>424</v>
      </c>
      <c r="E7" s="133" t="s">
        <v>425</v>
      </c>
      <c r="F7" s="133" t="s">
        <v>426</v>
      </c>
      <c r="G7" s="346"/>
    </row>
    <row r="8" spans="1:7" s="240" customFormat="1" ht="15.75">
      <c r="A8" s="133">
        <v>1</v>
      </c>
      <c r="B8" s="133">
        <v>2</v>
      </c>
      <c r="C8" s="133">
        <v>3</v>
      </c>
      <c r="D8" s="133">
        <v>4</v>
      </c>
      <c r="E8" s="133">
        <v>5</v>
      </c>
      <c r="F8" s="133">
        <v>6</v>
      </c>
      <c r="G8" s="133">
        <v>7</v>
      </c>
    </row>
    <row r="9" spans="1:7" s="237" customFormat="1" ht="21.75" customHeight="1">
      <c r="A9" s="347" t="s">
        <v>354</v>
      </c>
      <c r="B9" s="348"/>
      <c r="C9" s="348"/>
      <c r="D9" s="348"/>
      <c r="E9" s="348"/>
      <c r="F9" s="348"/>
      <c r="G9" s="349"/>
    </row>
    <row r="10" spans="1:7" s="237" customFormat="1" ht="15.75">
      <c r="A10" s="241">
        <v>1</v>
      </c>
      <c r="B10" s="242" t="s">
        <v>63</v>
      </c>
      <c r="C10" s="242"/>
      <c r="D10" s="242"/>
      <c r="E10" s="243"/>
      <c r="F10" s="243"/>
      <c r="G10" s="244"/>
    </row>
    <row r="11" spans="1:7" s="237" customFormat="1" ht="98.25" customHeight="1">
      <c r="A11" s="112" t="s">
        <v>221</v>
      </c>
      <c r="B11" s="112" t="s">
        <v>222</v>
      </c>
      <c r="C11" s="111" t="s">
        <v>223</v>
      </c>
      <c r="D11" s="111" t="s">
        <v>368</v>
      </c>
      <c r="E11" s="111" t="s">
        <v>413</v>
      </c>
      <c r="F11" s="111" t="s">
        <v>368</v>
      </c>
      <c r="G11" s="112" t="s">
        <v>279</v>
      </c>
    </row>
    <row r="12" spans="1:7" s="237" customFormat="1" ht="142.5" customHeight="1">
      <c r="A12" s="112" t="s">
        <v>224</v>
      </c>
      <c r="B12" s="112" t="s">
        <v>190</v>
      </c>
      <c r="C12" s="111"/>
      <c r="D12" s="245" t="s">
        <v>290</v>
      </c>
      <c r="E12" s="245" t="s">
        <v>290</v>
      </c>
      <c r="F12" s="245" t="s">
        <v>290</v>
      </c>
      <c r="G12" s="112" t="s">
        <v>279</v>
      </c>
    </row>
    <row r="13" spans="1:7" s="237" customFormat="1" ht="173.25">
      <c r="A13" s="112" t="s">
        <v>225</v>
      </c>
      <c r="B13" s="112" t="s">
        <v>226</v>
      </c>
      <c r="C13" s="111"/>
      <c r="D13" s="245" t="s">
        <v>369</v>
      </c>
      <c r="E13" s="245" t="s">
        <v>369</v>
      </c>
      <c r="F13" s="245" t="s">
        <v>369</v>
      </c>
      <c r="G13" s="112" t="s">
        <v>279</v>
      </c>
    </row>
    <row r="14" spans="1:7" s="237" customFormat="1" ht="15.75">
      <c r="A14" s="350" t="s">
        <v>227</v>
      </c>
      <c r="B14" s="351"/>
      <c r="C14" s="351"/>
      <c r="D14" s="351"/>
      <c r="E14" s="351"/>
      <c r="F14" s="351"/>
      <c r="G14" s="352"/>
    </row>
    <row r="15" spans="1:7" s="237" customFormat="1" ht="171.75" customHeight="1">
      <c r="A15" s="112" t="s">
        <v>228</v>
      </c>
      <c r="B15" s="112" t="s">
        <v>24</v>
      </c>
      <c r="C15" s="113" t="s">
        <v>223</v>
      </c>
      <c r="D15" s="112" t="s">
        <v>299</v>
      </c>
      <c r="E15" s="112" t="s">
        <v>299</v>
      </c>
      <c r="F15" s="112" t="s">
        <v>414</v>
      </c>
      <c r="G15" s="112" t="s">
        <v>279</v>
      </c>
    </row>
    <row r="16" spans="1:7" s="237" customFormat="1" ht="137.25" customHeight="1">
      <c r="A16" s="112" t="s">
        <v>229</v>
      </c>
      <c r="B16" s="112" t="s">
        <v>70</v>
      </c>
      <c r="C16" s="113"/>
      <c r="D16" s="112" t="s">
        <v>280</v>
      </c>
      <c r="E16" s="112" t="s">
        <v>280</v>
      </c>
      <c r="F16" s="112" t="s">
        <v>280</v>
      </c>
      <c r="G16" s="112" t="s">
        <v>231</v>
      </c>
    </row>
    <row r="17" spans="1:9" s="237" customFormat="1" ht="267.75" customHeight="1">
      <c r="A17" s="112" t="s">
        <v>230</v>
      </c>
      <c r="B17" s="112" t="s">
        <v>193</v>
      </c>
      <c r="C17" s="113"/>
      <c r="D17" s="113" t="s">
        <v>291</v>
      </c>
      <c r="E17" s="112" t="s">
        <v>291</v>
      </c>
      <c r="F17" s="112" t="s">
        <v>291</v>
      </c>
      <c r="G17" s="112" t="s">
        <v>231</v>
      </c>
    </row>
    <row r="18" spans="1:9" s="237" customFormat="1" ht="205.5" customHeight="1">
      <c r="A18" s="112" t="s">
        <v>232</v>
      </c>
      <c r="B18" s="112" t="s">
        <v>29</v>
      </c>
      <c r="C18" s="113"/>
      <c r="D18" s="112" t="s">
        <v>292</v>
      </c>
      <c r="E18" s="112" t="s">
        <v>292</v>
      </c>
      <c r="F18" s="112" t="s">
        <v>292</v>
      </c>
      <c r="G18" s="112" t="s">
        <v>231</v>
      </c>
    </row>
    <row r="19" spans="1:9" s="237" customFormat="1" ht="82.5" customHeight="1">
      <c r="A19" s="112" t="s">
        <v>233</v>
      </c>
      <c r="B19" s="112" t="s">
        <v>179</v>
      </c>
      <c r="C19" s="113"/>
      <c r="D19" s="113" t="s">
        <v>293</v>
      </c>
      <c r="E19" s="113" t="s">
        <v>293</v>
      </c>
      <c r="F19" s="113" t="s">
        <v>293</v>
      </c>
      <c r="G19" s="112" t="s">
        <v>231</v>
      </c>
    </row>
    <row r="20" spans="1:9" s="237" customFormat="1" ht="127.5" customHeight="1">
      <c r="A20" s="112" t="s">
        <v>355</v>
      </c>
      <c r="B20" s="112" t="s">
        <v>377</v>
      </c>
      <c r="C20" s="113"/>
      <c r="D20" s="113" t="s">
        <v>371</v>
      </c>
      <c r="E20" s="213" t="s">
        <v>427</v>
      </c>
      <c r="F20" s="213" t="s">
        <v>428</v>
      </c>
      <c r="G20" s="112" t="s">
        <v>231</v>
      </c>
    </row>
    <row r="21" spans="1:9" s="237" customFormat="1" ht="144.75" customHeight="1">
      <c r="A21" s="112" t="s">
        <v>356</v>
      </c>
      <c r="B21" s="112" t="s">
        <v>333</v>
      </c>
      <c r="C21" s="113"/>
      <c r="D21" s="213" t="s">
        <v>370</v>
      </c>
      <c r="E21" s="213" t="s">
        <v>429</v>
      </c>
      <c r="F21" s="213" t="s">
        <v>430</v>
      </c>
      <c r="G21" s="112" t="s">
        <v>231</v>
      </c>
    </row>
    <row r="22" spans="1:9" s="237" customFormat="1" ht="112.5" customHeight="1">
      <c r="A22" s="112" t="s">
        <v>357</v>
      </c>
      <c r="B22" s="112" t="s">
        <v>334</v>
      </c>
      <c r="C22" s="113"/>
      <c r="D22" s="112" t="s">
        <v>360</v>
      </c>
      <c r="E22" s="112" t="s">
        <v>360</v>
      </c>
      <c r="F22" s="112" t="s">
        <v>360</v>
      </c>
      <c r="G22" s="112" t="s">
        <v>231</v>
      </c>
    </row>
    <row r="23" spans="1:9" s="237" customFormat="1" ht="219.75" customHeight="1">
      <c r="A23" s="112" t="s">
        <v>358</v>
      </c>
      <c r="B23" s="246" t="s">
        <v>335</v>
      </c>
      <c r="C23" s="113"/>
      <c r="D23" s="112" t="s">
        <v>361</v>
      </c>
      <c r="E23" s="112" t="s">
        <v>361</v>
      </c>
      <c r="F23" s="112" t="s">
        <v>361</v>
      </c>
      <c r="G23" s="112" t="s">
        <v>231</v>
      </c>
    </row>
    <row r="24" spans="1:9" s="237" customFormat="1" ht="147.75" customHeight="1">
      <c r="A24" s="112" t="s">
        <v>359</v>
      </c>
      <c r="B24" s="112" t="s">
        <v>336</v>
      </c>
      <c r="C24" s="113"/>
      <c r="D24" s="213" t="s">
        <v>372</v>
      </c>
      <c r="E24" s="112"/>
      <c r="F24" s="112"/>
      <c r="G24" s="112" t="s">
        <v>231</v>
      </c>
    </row>
    <row r="25" spans="1:9" s="237" customFormat="1" ht="149.25" customHeight="1">
      <c r="A25" s="175" t="s">
        <v>405</v>
      </c>
      <c r="B25" s="175" t="s">
        <v>389</v>
      </c>
      <c r="C25" s="175"/>
      <c r="D25" s="175"/>
      <c r="E25" s="175" t="s">
        <v>412</v>
      </c>
      <c r="F25" s="175" t="s">
        <v>412</v>
      </c>
      <c r="G25" s="112" t="s">
        <v>231</v>
      </c>
    </row>
    <row r="26" spans="1:9" s="237" customFormat="1" ht="28.5" customHeight="1">
      <c r="A26" s="339" t="s">
        <v>234</v>
      </c>
      <c r="B26" s="340"/>
      <c r="C26" s="340"/>
      <c r="D26" s="340"/>
      <c r="E26" s="340"/>
      <c r="F26" s="340"/>
      <c r="G26" s="341"/>
    </row>
    <row r="27" spans="1:9" s="237" customFormat="1" ht="152.25" customHeight="1">
      <c r="A27" s="112" t="s">
        <v>235</v>
      </c>
      <c r="B27" s="13" t="s">
        <v>33</v>
      </c>
      <c r="C27" s="113"/>
      <c r="D27" s="112" t="s">
        <v>420</v>
      </c>
      <c r="E27" s="112" t="s">
        <v>421</v>
      </c>
      <c r="F27" s="112" t="s">
        <v>421</v>
      </c>
      <c r="G27" s="112" t="s">
        <v>231</v>
      </c>
    </row>
    <row r="28" spans="1:9" s="237" customFormat="1" ht="153.75" customHeight="1">
      <c r="A28" s="112" t="s">
        <v>237</v>
      </c>
      <c r="B28" s="13" t="s">
        <v>35</v>
      </c>
      <c r="C28" s="113"/>
      <c r="D28" s="213" t="s">
        <v>373</v>
      </c>
      <c r="E28" s="213" t="s">
        <v>373</v>
      </c>
      <c r="F28" s="213" t="s">
        <v>373</v>
      </c>
      <c r="G28" s="112" t="s">
        <v>231</v>
      </c>
    </row>
    <row r="29" spans="1:9" s="237" customFormat="1" ht="159.75" customHeight="1">
      <c r="A29" s="112" t="s">
        <v>238</v>
      </c>
      <c r="B29" s="112" t="s">
        <v>239</v>
      </c>
      <c r="C29" s="113"/>
      <c r="D29" s="112" t="s">
        <v>281</v>
      </c>
      <c r="E29" s="112" t="s">
        <v>281</v>
      </c>
      <c r="F29" s="112" t="s">
        <v>281</v>
      </c>
      <c r="G29" s="112" t="s">
        <v>231</v>
      </c>
    </row>
    <row r="30" spans="1:9" s="237" customFormat="1" ht="159.75" customHeight="1">
      <c r="A30" s="112" t="s">
        <v>240</v>
      </c>
      <c r="B30" s="112" t="s">
        <v>39</v>
      </c>
      <c r="C30" s="113"/>
      <c r="D30" s="113" t="s">
        <v>282</v>
      </c>
      <c r="E30" s="213" t="s">
        <v>282</v>
      </c>
      <c r="F30" s="213" t="s">
        <v>282</v>
      </c>
      <c r="G30" s="112" t="s">
        <v>231</v>
      </c>
    </row>
    <row r="31" spans="1:9" s="237" customFormat="1" ht="63">
      <c r="A31" s="112" t="s">
        <v>241</v>
      </c>
      <c r="B31" s="112" t="s">
        <v>41</v>
      </c>
      <c r="C31" s="113" t="s">
        <v>236</v>
      </c>
      <c r="D31" s="113" t="s">
        <v>375</v>
      </c>
      <c r="E31" s="113" t="s">
        <v>415</v>
      </c>
      <c r="F31" s="113" t="s">
        <v>416</v>
      </c>
      <c r="G31" s="112" t="s">
        <v>231</v>
      </c>
    </row>
    <row r="32" spans="1:9" s="237" customFormat="1" ht="87" customHeight="1">
      <c r="A32" s="112" t="s">
        <v>242</v>
      </c>
      <c r="B32" s="112" t="s">
        <v>43</v>
      </c>
      <c r="C32" s="113" t="s">
        <v>236</v>
      </c>
      <c r="D32" s="213" t="s">
        <v>406</v>
      </c>
      <c r="E32" s="213"/>
      <c r="F32" s="213"/>
      <c r="G32" s="112" t="s">
        <v>231</v>
      </c>
      <c r="I32" s="167" t="s">
        <v>396</v>
      </c>
    </row>
    <row r="33" spans="1:7" s="237" customFormat="1" ht="94.5">
      <c r="A33" s="112" t="s">
        <v>243</v>
      </c>
      <c r="B33" s="112" t="s">
        <v>199</v>
      </c>
      <c r="C33" s="113" t="s">
        <v>236</v>
      </c>
      <c r="D33" s="213" t="s">
        <v>407</v>
      </c>
      <c r="E33" s="213" t="s">
        <v>395</v>
      </c>
      <c r="F33" s="213" t="s">
        <v>395</v>
      </c>
      <c r="G33" s="112" t="s">
        <v>231</v>
      </c>
    </row>
    <row r="34" spans="1:7" s="237" customFormat="1" ht="87" customHeight="1">
      <c r="A34" s="112" t="s">
        <v>244</v>
      </c>
      <c r="B34" s="112" t="s">
        <v>110</v>
      </c>
      <c r="C34" s="113" t="s">
        <v>223</v>
      </c>
      <c r="D34" s="213" t="s">
        <v>408</v>
      </c>
      <c r="E34" s="213" t="s">
        <v>283</v>
      </c>
      <c r="F34" s="213" t="s">
        <v>283</v>
      </c>
      <c r="G34" s="112" t="s">
        <v>231</v>
      </c>
    </row>
    <row r="35" spans="1:7" s="237" customFormat="1" ht="66.75" customHeight="1">
      <c r="A35" s="112" t="s">
        <v>245</v>
      </c>
      <c r="B35" s="112" t="s">
        <v>301</v>
      </c>
      <c r="C35" s="113" t="s">
        <v>223</v>
      </c>
      <c r="D35" s="213" t="s">
        <v>409</v>
      </c>
      <c r="E35" s="213" t="s">
        <v>300</v>
      </c>
      <c r="F35" s="213" t="s">
        <v>300</v>
      </c>
      <c r="G35" s="118" t="s">
        <v>231</v>
      </c>
    </row>
    <row r="36" spans="1:7" s="237" customFormat="1" ht="66.75" customHeight="1">
      <c r="A36" s="112" t="s">
        <v>246</v>
      </c>
      <c r="B36" s="112" t="s">
        <v>303</v>
      </c>
      <c r="C36" s="113" t="s">
        <v>223</v>
      </c>
      <c r="D36" s="113"/>
      <c r="E36" s="113"/>
      <c r="F36" s="113"/>
      <c r="G36" s="118"/>
    </row>
    <row r="37" spans="1:7" s="237" customFormat="1" ht="159.75" customHeight="1">
      <c r="A37" s="112" t="s">
        <v>247</v>
      </c>
      <c r="B37" s="112" t="s">
        <v>302</v>
      </c>
      <c r="C37" s="113" t="s">
        <v>223</v>
      </c>
      <c r="D37" s="113"/>
      <c r="E37" s="113"/>
      <c r="F37" s="113"/>
      <c r="G37" s="118"/>
    </row>
    <row r="38" spans="1:7" s="237" customFormat="1" ht="126">
      <c r="A38" s="112" t="s">
        <v>248</v>
      </c>
      <c r="B38" s="112" t="s">
        <v>249</v>
      </c>
      <c r="C38" s="113"/>
      <c r="D38" s="113" t="s">
        <v>286</v>
      </c>
      <c r="E38" s="213" t="s">
        <v>285</v>
      </c>
      <c r="F38" s="213" t="s">
        <v>285</v>
      </c>
      <c r="G38" s="118" t="s">
        <v>231</v>
      </c>
    </row>
    <row r="39" spans="1:7" s="237" customFormat="1" ht="126">
      <c r="A39" s="112" t="s">
        <v>250</v>
      </c>
      <c r="B39" s="112" t="s">
        <v>251</v>
      </c>
      <c r="C39" s="113"/>
      <c r="D39" s="113" t="s">
        <v>284</v>
      </c>
      <c r="E39" s="213" t="s">
        <v>284</v>
      </c>
      <c r="F39" s="213" t="s">
        <v>284</v>
      </c>
      <c r="G39" s="118" t="s">
        <v>231</v>
      </c>
    </row>
    <row r="40" spans="1:7" s="237" customFormat="1" ht="78.75">
      <c r="A40" s="112" t="s">
        <v>252</v>
      </c>
      <c r="B40" s="112" t="s">
        <v>186</v>
      </c>
      <c r="C40" s="113" t="s">
        <v>236</v>
      </c>
      <c r="D40" s="112" t="s">
        <v>410</v>
      </c>
      <c r="E40" s="112" t="s">
        <v>397</v>
      </c>
      <c r="F40" s="112" t="s">
        <v>397</v>
      </c>
      <c r="G40" s="118" t="s">
        <v>231</v>
      </c>
    </row>
    <row r="41" spans="1:7" s="237" customFormat="1" ht="145.5" customHeight="1">
      <c r="A41" s="112" t="s">
        <v>362</v>
      </c>
      <c r="B41" s="112" t="s">
        <v>306</v>
      </c>
      <c r="C41" s="113"/>
      <c r="D41" s="112" t="s">
        <v>367</v>
      </c>
      <c r="E41" s="112" t="s">
        <v>367</v>
      </c>
      <c r="F41" s="112" t="s">
        <v>367</v>
      </c>
      <c r="G41" s="118" t="s">
        <v>231</v>
      </c>
    </row>
    <row r="42" spans="1:7" s="237" customFormat="1" ht="94.5">
      <c r="A42" s="112" t="s">
        <v>363</v>
      </c>
      <c r="B42" s="112" t="s">
        <v>308</v>
      </c>
      <c r="C42" s="113" t="s">
        <v>236</v>
      </c>
      <c r="D42" s="112" t="s">
        <v>374</v>
      </c>
      <c r="E42" s="112" t="s">
        <v>417</v>
      </c>
      <c r="F42" s="112" t="s">
        <v>418</v>
      </c>
      <c r="G42" s="118" t="s">
        <v>231</v>
      </c>
    </row>
    <row r="43" spans="1:7" s="237" customFormat="1" ht="94.5">
      <c r="A43" s="112" t="s">
        <v>364</v>
      </c>
      <c r="B43" s="112" t="s">
        <v>315</v>
      </c>
      <c r="C43" s="113"/>
      <c r="D43" s="112" t="s">
        <v>366</v>
      </c>
      <c r="E43" s="112" t="s">
        <v>366</v>
      </c>
      <c r="F43" s="112" t="s">
        <v>366</v>
      </c>
      <c r="G43" s="118" t="s">
        <v>231</v>
      </c>
    </row>
    <row r="44" spans="1:7" s="237" customFormat="1" ht="126">
      <c r="A44" s="112" t="s">
        <v>365</v>
      </c>
      <c r="B44" s="112" t="s">
        <v>338</v>
      </c>
      <c r="C44" s="113"/>
      <c r="D44" s="112" t="s">
        <v>419</v>
      </c>
      <c r="E44" s="112" t="s">
        <v>422</v>
      </c>
      <c r="F44" s="112" t="s">
        <v>422</v>
      </c>
      <c r="G44" s="118" t="s">
        <v>231</v>
      </c>
    </row>
    <row r="45" spans="1:7" ht="15.75">
      <c r="A45" s="342" t="s">
        <v>253</v>
      </c>
      <c r="B45" s="343"/>
      <c r="C45" s="343"/>
      <c r="D45" s="343"/>
      <c r="E45" s="343"/>
      <c r="F45" s="343"/>
      <c r="G45" s="344"/>
    </row>
    <row r="46" spans="1:7" ht="141.75">
      <c r="A46" s="112" t="s">
        <v>254</v>
      </c>
      <c r="B46" s="112" t="s">
        <v>212</v>
      </c>
      <c r="C46" s="113"/>
      <c r="D46" s="113" t="s">
        <v>287</v>
      </c>
      <c r="E46" s="113" t="s">
        <v>287</v>
      </c>
      <c r="F46" s="113" t="s">
        <v>287</v>
      </c>
      <c r="G46" s="118" t="s">
        <v>231</v>
      </c>
    </row>
    <row r="47" spans="1:7" ht="141.75">
      <c r="A47" s="247" t="s">
        <v>255</v>
      </c>
      <c r="B47" s="112" t="s">
        <v>256</v>
      </c>
      <c r="C47" s="113"/>
      <c r="D47" s="113" t="s">
        <v>288</v>
      </c>
      <c r="E47" s="113" t="s">
        <v>288</v>
      </c>
      <c r="F47" s="113" t="s">
        <v>288</v>
      </c>
      <c r="G47" s="118" t="s">
        <v>231</v>
      </c>
    </row>
    <row r="48" spans="1:7" ht="78.75">
      <c r="A48" s="112" t="s">
        <v>257</v>
      </c>
      <c r="B48" s="112" t="s">
        <v>189</v>
      </c>
      <c r="C48" s="113"/>
      <c r="D48" s="112" t="s">
        <v>289</v>
      </c>
      <c r="E48" s="112" t="s">
        <v>289</v>
      </c>
      <c r="F48" s="112" t="s">
        <v>289</v>
      </c>
      <c r="G48" s="118" t="s">
        <v>231</v>
      </c>
    </row>
    <row r="49" spans="1:7" ht="15.75">
      <c r="A49" s="221"/>
      <c r="B49" s="221"/>
      <c r="C49" s="214"/>
      <c r="D49" s="221"/>
      <c r="E49" s="221"/>
      <c r="F49" s="221"/>
      <c r="G49" s="221"/>
    </row>
    <row r="50" spans="1:7" ht="15.75">
      <c r="A50" s="221"/>
      <c r="B50" s="221" t="s">
        <v>411</v>
      </c>
      <c r="C50" s="214"/>
      <c r="D50" s="215"/>
      <c r="E50" s="353"/>
      <c r="F50" s="353"/>
      <c r="G50" s="221" t="s">
        <v>384</v>
      </c>
    </row>
    <row r="51" spans="1:7" ht="15.75">
      <c r="A51" s="248"/>
      <c r="B51" s="249"/>
      <c r="C51" s="249"/>
      <c r="D51" s="249"/>
      <c r="E51" s="249"/>
      <c r="F51" s="249"/>
      <c r="G51" s="249"/>
    </row>
    <row r="52" spans="1:7" ht="9.75" customHeight="1">
      <c r="A52" s="250"/>
      <c r="B52" s="250"/>
      <c r="C52" s="251"/>
      <c r="D52" s="251"/>
      <c r="E52" s="251"/>
      <c r="F52" s="251"/>
      <c r="G52" s="251"/>
    </row>
    <row r="53" spans="1:7" ht="18.75">
      <c r="A53" s="345" t="s">
        <v>258</v>
      </c>
      <c r="B53" s="345"/>
      <c r="C53" s="345"/>
      <c r="D53" s="345"/>
      <c r="E53" s="345"/>
      <c r="F53" s="345"/>
      <c r="G53" s="345"/>
    </row>
    <row r="54" spans="1:7" ht="15">
      <c r="A54" s="251"/>
      <c r="B54" s="251"/>
      <c r="C54" s="251"/>
      <c r="D54" s="251"/>
      <c r="E54" s="251"/>
      <c r="F54" s="251"/>
      <c r="G54" s="251"/>
    </row>
  </sheetData>
  <mergeCells count="11">
    <mergeCell ref="A3:G3"/>
    <mergeCell ref="A26:G26"/>
    <mergeCell ref="A45:G45"/>
    <mergeCell ref="A53:G53"/>
    <mergeCell ref="A5:A7"/>
    <mergeCell ref="B5:B7"/>
    <mergeCell ref="C5:C7"/>
    <mergeCell ref="G5:G7"/>
    <mergeCell ref="A9:G9"/>
    <mergeCell ref="A14:G14"/>
    <mergeCell ref="E50:F50"/>
  </mergeCells>
  <phoneticPr fontId="2" type="noConversion"/>
  <pageMargins left="0.7" right="0.7" top="0.75" bottom="0.75" header="0.3" footer="0.3"/>
  <pageSetup paperSize="9" scale="72" orientation="landscape" r:id="rId1"/>
  <rowBreaks count="2" manualBreakCount="2">
    <brk id="39" max="6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  <pageSetUpPr autoPageBreaks="0" fitToPage="1"/>
  </sheetPr>
  <dimension ref="A1:N55"/>
  <sheetViews>
    <sheetView view="pageBreakPreview" zoomScale="60" zoomScaleNormal="80" workbookViewId="0">
      <pane xSplit="4" ySplit="7" topLeftCell="E20" activePane="bottomRight" state="frozen"/>
      <selection pane="topRight" activeCell="E1" sqref="E1"/>
      <selection pane="bottomLeft" activeCell="A8" sqref="A8"/>
      <selection pane="bottomRight" activeCell="H30" sqref="H30"/>
    </sheetView>
  </sheetViews>
  <sheetFormatPr defaultRowHeight="12.75"/>
  <cols>
    <col min="1" max="1" width="8.28515625" customWidth="1"/>
    <col min="2" max="2" width="25.85546875" customWidth="1"/>
    <col min="3" max="3" width="45.28515625" customWidth="1"/>
    <col min="4" max="4" width="30" customWidth="1"/>
    <col min="5" max="5" width="17" customWidth="1"/>
    <col min="6" max="6" width="15.42578125" customWidth="1"/>
    <col min="7" max="7" width="14.28515625" customWidth="1"/>
    <col min="8" max="8" width="16.140625" customWidth="1"/>
    <col min="9" max="9" width="16.140625" style="167" customWidth="1"/>
    <col min="10" max="11" width="16.140625" customWidth="1"/>
    <col min="12" max="12" width="18.85546875" customWidth="1"/>
    <col min="13" max="13" width="18" customWidth="1"/>
    <col min="14" max="14" width="29.5703125" customWidth="1"/>
  </cols>
  <sheetData>
    <row r="1" spans="1:14" ht="18.75">
      <c r="C1" s="30"/>
      <c r="D1" s="2"/>
      <c r="E1" s="2"/>
      <c r="F1" s="2"/>
      <c r="G1" s="2"/>
      <c r="H1" s="2"/>
      <c r="I1" s="191"/>
      <c r="J1" s="2"/>
      <c r="K1" s="2"/>
      <c r="L1" s="2"/>
      <c r="M1" s="2"/>
      <c r="N1" s="18" t="s">
        <v>143</v>
      </c>
    </row>
    <row r="2" spans="1:14" ht="15.75">
      <c r="A2" s="7"/>
      <c r="B2" s="7"/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s="4" customFormat="1" ht="56.25" customHeight="1">
      <c r="A3" s="338" t="s">
        <v>398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</row>
    <row r="4" spans="1:14">
      <c r="A4" s="6"/>
      <c r="B4" s="6"/>
      <c r="C4" s="8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s="21" customFormat="1" ht="31.5" customHeight="1">
      <c r="A5" s="357" t="s">
        <v>129</v>
      </c>
      <c r="B5" s="224"/>
      <c r="C5" s="357" t="s">
        <v>0</v>
      </c>
      <c r="D5" s="355" t="s">
        <v>1</v>
      </c>
      <c r="E5" s="1" t="s">
        <v>146</v>
      </c>
      <c r="F5" s="1"/>
      <c r="G5" s="360" t="s">
        <v>147</v>
      </c>
      <c r="H5" s="361"/>
      <c r="I5" s="132" t="s">
        <v>6</v>
      </c>
      <c r="J5" s="1"/>
      <c r="K5" s="1"/>
      <c r="L5" s="1" t="s">
        <v>160</v>
      </c>
      <c r="M5" s="1"/>
      <c r="N5" s="359" t="s">
        <v>155</v>
      </c>
    </row>
    <row r="6" spans="1:14" s="4" customFormat="1" ht="157.5">
      <c r="A6" s="358"/>
      <c r="B6" s="225"/>
      <c r="C6" s="358"/>
      <c r="D6" s="356"/>
      <c r="E6" s="20" t="s">
        <v>158</v>
      </c>
      <c r="F6" s="20" t="s">
        <v>159</v>
      </c>
      <c r="G6" s="20" t="s">
        <v>158</v>
      </c>
      <c r="H6" s="20" t="s">
        <v>159</v>
      </c>
      <c r="I6" s="133" t="s">
        <v>5</v>
      </c>
      <c r="J6" s="226" t="s">
        <v>156</v>
      </c>
      <c r="K6" s="226" t="s">
        <v>152</v>
      </c>
      <c r="L6" s="226" t="s">
        <v>148</v>
      </c>
      <c r="M6" s="226" t="s">
        <v>149</v>
      </c>
      <c r="N6" s="359"/>
    </row>
    <row r="7" spans="1:14" s="9" customFormat="1" ht="15.75" customHeight="1">
      <c r="A7" s="235">
        <v>1</v>
      </c>
      <c r="B7" s="235">
        <v>2</v>
      </c>
      <c r="C7" s="226">
        <v>3</v>
      </c>
      <c r="D7" s="235">
        <v>4</v>
      </c>
      <c r="E7" s="235">
        <v>5</v>
      </c>
      <c r="F7" s="235">
        <v>6</v>
      </c>
      <c r="G7" s="235">
        <v>7</v>
      </c>
      <c r="H7" s="235">
        <v>8</v>
      </c>
      <c r="I7" s="133">
        <v>9</v>
      </c>
      <c r="J7" s="235">
        <v>10</v>
      </c>
      <c r="K7" s="235">
        <v>11</v>
      </c>
      <c r="L7" s="235">
        <v>12</v>
      </c>
      <c r="M7" s="235">
        <v>13</v>
      </c>
      <c r="N7" s="235">
        <v>14</v>
      </c>
    </row>
    <row r="8" spans="1:14" s="9" customFormat="1" ht="66.75" customHeight="1">
      <c r="A8" s="55"/>
      <c r="B8" s="64" t="s">
        <v>120</v>
      </c>
      <c r="C8" s="63" t="s">
        <v>399</v>
      </c>
      <c r="D8" s="12"/>
      <c r="E8" s="235" t="s">
        <v>400</v>
      </c>
      <c r="F8" s="235" t="s">
        <v>400</v>
      </c>
      <c r="G8" s="235" t="s">
        <v>400</v>
      </c>
      <c r="H8" s="235" t="s">
        <v>400</v>
      </c>
      <c r="I8" s="192">
        <f>I10+I15+I28+I47</f>
        <v>313205.5</v>
      </c>
      <c r="J8" s="192">
        <f t="shared" ref="J8:M8" si="0">J10+J15+J28+J47</f>
        <v>313205.5</v>
      </c>
      <c r="K8" s="192">
        <f t="shared" si="0"/>
        <v>313205.5</v>
      </c>
      <c r="L8" s="192">
        <f t="shared" si="0"/>
        <v>313205.5</v>
      </c>
      <c r="M8" s="192">
        <f t="shared" si="0"/>
        <v>313205.5</v>
      </c>
      <c r="N8" s="235" t="s">
        <v>62</v>
      </c>
    </row>
    <row r="9" spans="1:14" s="9" customFormat="1" ht="15.75" customHeight="1">
      <c r="A9" s="55"/>
      <c r="B9" s="12" t="s">
        <v>122</v>
      </c>
      <c r="C9" s="12"/>
      <c r="D9" s="12"/>
      <c r="E9" s="235"/>
      <c r="F9" s="235"/>
      <c r="G9" s="235"/>
      <c r="H9" s="235"/>
      <c r="I9" s="133"/>
      <c r="J9" s="133"/>
      <c r="K9" s="133"/>
      <c r="L9" s="133"/>
      <c r="M9" s="133"/>
      <c r="N9" s="235"/>
    </row>
    <row r="10" spans="1:14" s="9" customFormat="1" ht="69" customHeight="1">
      <c r="A10" s="55">
        <v>1</v>
      </c>
      <c r="B10" s="64" t="s">
        <v>13</v>
      </c>
      <c r="C10" s="64" t="s">
        <v>63</v>
      </c>
      <c r="D10" s="12" t="s">
        <v>61</v>
      </c>
      <c r="E10" s="235" t="s">
        <v>400</v>
      </c>
      <c r="F10" s="235" t="s">
        <v>400</v>
      </c>
      <c r="G10" s="235" t="s">
        <v>400</v>
      </c>
      <c r="H10" s="235" t="s">
        <v>400</v>
      </c>
      <c r="I10" s="137">
        <f>I12+I13+I14</f>
        <v>67627.299999999988</v>
      </c>
      <c r="J10" s="137">
        <f t="shared" ref="J10:M10" si="1">J12+J13+J14</f>
        <v>67627.299999999988</v>
      </c>
      <c r="K10" s="137">
        <f t="shared" si="1"/>
        <v>67627.299999999988</v>
      </c>
      <c r="L10" s="137">
        <f t="shared" si="1"/>
        <v>67627.299999999988</v>
      </c>
      <c r="M10" s="137">
        <f t="shared" si="1"/>
        <v>67627.299999999988</v>
      </c>
      <c r="N10" s="235" t="s">
        <v>62</v>
      </c>
    </row>
    <row r="11" spans="1:14" s="9" customFormat="1" ht="15.75">
      <c r="A11" s="55"/>
      <c r="B11" s="12" t="s">
        <v>122</v>
      </c>
      <c r="C11" s="12"/>
      <c r="D11" s="12"/>
      <c r="E11" s="235"/>
      <c r="F11" s="235"/>
      <c r="G11" s="235"/>
      <c r="H11" s="235"/>
      <c r="I11" s="133"/>
      <c r="J11" s="133"/>
      <c r="K11" s="133"/>
      <c r="L11" s="133"/>
      <c r="M11" s="133"/>
      <c r="N11" s="235"/>
    </row>
    <row r="12" spans="1:14" s="9" customFormat="1" ht="67.5" customHeight="1">
      <c r="A12" s="55"/>
      <c r="B12" s="12" t="s">
        <v>131</v>
      </c>
      <c r="C12" s="12" t="s">
        <v>64</v>
      </c>
      <c r="D12" s="12"/>
      <c r="E12" s="235" t="s">
        <v>400</v>
      </c>
      <c r="F12" s="235" t="s">
        <v>400</v>
      </c>
      <c r="G12" s="235" t="s">
        <v>400</v>
      </c>
      <c r="H12" s="235" t="s">
        <v>400</v>
      </c>
      <c r="I12" s="133">
        <v>37779.199999999997</v>
      </c>
      <c r="J12" s="133">
        <v>37779.199999999997</v>
      </c>
      <c r="K12" s="133">
        <v>37779.199999999997</v>
      </c>
      <c r="L12" s="133">
        <v>37779.199999999997</v>
      </c>
      <c r="M12" s="133">
        <v>37779.199999999997</v>
      </c>
      <c r="N12" s="235" t="s">
        <v>62</v>
      </c>
    </row>
    <row r="13" spans="1:14" s="9" customFormat="1" ht="72" customHeight="1">
      <c r="A13" s="55"/>
      <c r="B13" s="12" t="s">
        <v>132</v>
      </c>
      <c r="C13" s="12" t="s">
        <v>190</v>
      </c>
      <c r="D13" s="12"/>
      <c r="E13" s="235" t="s">
        <v>400</v>
      </c>
      <c r="F13" s="235" t="s">
        <v>400</v>
      </c>
      <c r="G13" s="235" t="s">
        <v>400</v>
      </c>
      <c r="H13" s="235" t="s">
        <v>400</v>
      </c>
      <c r="I13" s="133">
        <v>29848.1</v>
      </c>
      <c r="J13" s="133">
        <v>29848.1</v>
      </c>
      <c r="K13" s="133">
        <v>29848.1</v>
      </c>
      <c r="L13" s="133">
        <v>29848.1</v>
      </c>
      <c r="M13" s="133">
        <v>29848.1</v>
      </c>
      <c r="N13" s="235" t="s">
        <v>62</v>
      </c>
    </row>
    <row r="14" spans="1:14" s="9" customFormat="1" ht="54.75" customHeight="1">
      <c r="A14" s="55"/>
      <c r="B14" s="12" t="s">
        <v>66</v>
      </c>
      <c r="C14" s="12" t="s">
        <v>191</v>
      </c>
      <c r="D14" s="12"/>
      <c r="E14" s="235" t="s">
        <v>400</v>
      </c>
      <c r="F14" s="235" t="s">
        <v>400</v>
      </c>
      <c r="G14" s="235" t="s">
        <v>400</v>
      </c>
      <c r="H14" s="235" t="s">
        <v>400</v>
      </c>
      <c r="I14" s="133">
        <v>0</v>
      </c>
      <c r="J14" s="133">
        <v>0</v>
      </c>
      <c r="K14" s="133">
        <v>0</v>
      </c>
      <c r="L14" s="133">
        <v>0</v>
      </c>
      <c r="M14" s="133">
        <v>0</v>
      </c>
      <c r="N14" s="235" t="s">
        <v>62</v>
      </c>
    </row>
    <row r="15" spans="1:14" s="9" customFormat="1" ht="78" customHeight="1">
      <c r="A15" s="55">
        <v>2</v>
      </c>
      <c r="B15" s="64" t="s">
        <v>67</v>
      </c>
      <c r="C15" s="64" t="s">
        <v>22</v>
      </c>
      <c r="D15" s="12" t="s">
        <v>61</v>
      </c>
      <c r="E15" s="235" t="s">
        <v>400</v>
      </c>
      <c r="F15" s="235" t="s">
        <v>400</v>
      </c>
      <c r="G15" s="235" t="s">
        <v>400</v>
      </c>
      <c r="H15" s="235" t="s">
        <v>400</v>
      </c>
      <c r="I15" s="137">
        <f>I17+I18+I19+I20+I21+I22+I23+I24+I25+I26</f>
        <v>131011.2</v>
      </c>
      <c r="J15" s="137">
        <f t="shared" ref="J15:M15" si="2">J17+J18+J19+J20+J21+J22+J23+J24+J25+J26</f>
        <v>131011.2</v>
      </c>
      <c r="K15" s="137">
        <f t="shared" si="2"/>
        <v>131011.2</v>
      </c>
      <c r="L15" s="137">
        <f t="shared" si="2"/>
        <v>131011.2</v>
      </c>
      <c r="M15" s="137">
        <f t="shared" si="2"/>
        <v>131011.2</v>
      </c>
      <c r="N15" s="235" t="s">
        <v>62</v>
      </c>
    </row>
    <row r="16" spans="1:14" s="9" customFormat="1" ht="15.75">
      <c r="A16" s="55"/>
      <c r="B16" s="12" t="s">
        <v>122</v>
      </c>
      <c r="C16" s="12"/>
      <c r="D16" s="12"/>
      <c r="E16" s="235" t="s">
        <v>400</v>
      </c>
      <c r="F16" s="235" t="s">
        <v>400</v>
      </c>
      <c r="G16" s="235" t="s">
        <v>400</v>
      </c>
      <c r="H16" s="235" t="s">
        <v>400</v>
      </c>
      <c r="I16" s="133"/>
      <c r="J16" s="133"/>
      <c r="K16" s="133"/>
      <c r="L16" s="133"/>
      <c r="M16" s="133"/>
      <c r="N16" s="235"/>
    </row>
    <row r="17" spans="1:14" s="9" customFormat="1" ht="59.25" customHeight="1">
      <c r="A17" s="55"/>
      <c r="B17" s="12" t="s">
        <v>68</v>
      </c>
      <c r="C17" s="12" t="s">
        <v>177</v>
      </c>
      <c r="D17" s="12"/>
      <c r="E17" s="235" t="s">
        <v>400</v>
      </c>
      <c r="F17" s="235" t="s">
        <v>400</v>
      </c>
      <c r="G17" s="235" t="s">
        <v>400</v>
      </c>
      <c r="H17" s="235" t="s">
        <v>400</v>
      </c>
      <c r="I17" s="133">
        <v>8006.9</v>
      </c>
      <c r="J17" s="133">
        <v>8006.9</v>
      </c>
      <c r="K17" s="133">
        <v>8006.9</v>
      </c>
      <c r="L17" s="133">
        <v>8006.9</v>
      </c>
      <c r="M17" s="133">
        <v>8006.9</v>
      </c>
      <c r="N17" s="235" t="s">
        <v>62</v>
      </c>
    </row>
    <row r="18" spans="1:14" s="9" customFormat="1" ht="36.75" customHeight="1">
      <c r="A18" s="55"/>
      <c r="B18" s="12" t="s">
        <v>69</v>
      </c>
      <c r="C18" s="12" t="s">
        <v>70</v>
      </c>
      <c r="D18" s="12"/>
      <c r="E18" s="235" t="s">
        <v>400</v>
      </c>
      <c r="F18" s="235" t="s">
        <v>400</v>
      </c>
      <c r="G18" s="235" t="s">
        <v>400</v>
      </c>
      <c r="H18" s="235" t="s">
        <v>400</v>
      </c>
      <c r="I18" s="133">
        <v>116526.2</v>
      </c>
      <c r="J18" s="133">
        <v>116526.2</v>
      </c>
      <c r="K18" s="133">
        <v>116526.2</v>
      </c>
      <c r="L18" s="133">
        <v>116526.2</v>
      </c>
      <c r="M18" s="133">
        <v>116526.2</v>
      </c>
      <c r="N18" s="235" t="s">
        <v>62</v>
      </c>
    </row>
    <row r="19" spans="1:14" s="9" customFormat="1" ht="51" customHeight="1">
      <c r="A19" s="55"/>
      <c r="B19" s="12" t="s">
        <v>192</v>
      </c>
      <c r="C19" s="12" t="s">
        <v>193</v>
      </c>
      <c r="D19" s="12"/>
      <c r="E19" s="235" t="s">
        <v>400</v>
      </c>
      <c r="F19" s="235" t="s">
        <v>400</v>
      </c>
      <c r="G19" s="235" t="s">
        <v>400</v>
      </c>
      <c r="H19" s="235" t="s">
        <v>400</v>
      </c>
      <c r="I19" s="133">
        <v>0</v>
      </c>
      <c r="J19" s="133">
        <v>0</v>
      </c>
      <c r="K19" s="133">
        <v>0</v>
      </c>
      <c r="L19" s="133">
        <v>0</v>
      </c>
      <c r="M19" s="133">
        <v>0</v>
      </c>
      <c r="N19" s="235" t="s">
        <v>62</v>
      </c>
    </row>
    <row r="20" spans="1:14" s="9" customFormat="1" ht="51" customHeight="1">
      <c r="A20" s="55"/>
      <c r="B20" s="12" t="s">
        <v>194</v>
      </c>
      <c r="C20" s="12" t="s">
        <v>29</v>
      </c>
      <c r="D20" s="12"/>
      <c r="E20" s="235" t="s">
        <v>400</v>
      </c>
      <c r="F20" s="235" t="s">
        <v>400</v>
      </c>
      <c r="G20" s="235" t="s">
        <v>400</v>
      </c>
      <c r="H20" s="235" t="s">
        <v>400</v>
      </c>
      <c r="I20" s="133">
        <v>193.1</v>
      </c>
      <c r="J20" s="133">
        <v>193.1</v>
      </c>
      <c r="K20" s="133">
        <v>193.1</v>
      </c>
      <c r="L20" s="133">
        <v>193.1</v>
      </c>
      <c r="M20" s="133">
        <v>193.1</v>
      </c>
      <c r="N20" s="235" t="s">
        <v>62</v>
      </c>
    </row>
    <row r="21" spans="1:14" s="9" customFormat="1" ht="36.75" customHeight="1">
      <c r="A21" s="55"/>
      <c r="B21" s="12" t="s">
        <v>195</v>
      </c>
      <c r="C21" s="12" t="s">
        <v>179</v>
      </c>
      <c r="D21" s="12"/>
      <c r="E21" s="235" t="s">
        <v>400</v>
      </c>
      <c r="F21" s="235" t="s">
        <v>400</v>
      </c>
      <c r="G21" s="235" t="s">
        <v>400</v>
      </c>
      <c r="H21" s="235" t="s">
        <v>400</v>
      </c>
      <c r="I21" s="133">
        <v>6264.6</v>
      </c>
      <c r="J21" s="133">
        <v>6264.6</v>
      </c>
      <c r="K21" s="133">
        <v>6264.6</v>
      </c>
      <c r="L21" s="133">
        <v>6264.6</v>
      </c>
      <c r="M21" s="133">
        <v>6264.6</v>
      </c>
      <c r="N21" s="235" t="s">
        <v>62</v>
      </c>
    </row>
    <row r="22" spans="1:14" s="9" customFormat="1" ht="68.25" customHeight="1">
      <c r="A22" s="55"/>
      <c r="B22" s="12" t="s">
        <v>311</v>
      </c>
      <c r="C22" s="12" t="s">
        <v>378</v>
      </c>
      <c r="D22" s="12"/>
      <c r="E22" s="235" t="s">
        <v>400</v>
      </c>
      <c r="F22" s="235" t="s">
        <v>400</v>
      </c>
      <c r="G22" s="235" t="s">
        <v>400</v>
      </c>
      <c r="H22" s="235" t="s">
        <v>400</v>
      </c>
      <c r="I22" s="133">
        <v>0</v>
      </c>
      <c r="J22" s="133">
        <v>0</v>
      </c>
      <c r="K22" s="133">
        <v>0</v>
      </c>
      <c r="L22" s="133">
        <v>0</v>
      </c>
      <c r="M22" s="133">
        <v>0</v>
      </c>
      <c r="N22" s="235" t="s">
        <v>62</v>
      </c>
    </row>
    <row r="23" spans="1:14" s="9" customFormat="1" ht="88.5" customHeight="1">
      <c r="A23" s="55"/>
      <c r="B23" s="12" t="s">
        <v>344</v>
      </c>
      <c r="C23" s="222" t="s">
        <v>333</v>
      </c>
      <c r="D23" s="12"/>
      <c r="E23" s="235" t="s">
        <v>400</v>
      </c>
      <c r="F23" s="235" t="s">
        <v>400</v>
      </c>
      <c r="G23" s="235" t="s">
        <v>400</v>
      </c>
      <c r="H23" s="235" t="s">
        <v>400</v>
      </c>
      <c r="I23" s="133">
        <v>0</v>
      </c>
      <c r="J23" s="133">
        <v>0</v>
      </c>
      <c r="K23" s="133">
        <v>0</v>
      </c>
      <c r="L23" s="133">
        <v>0</v>
      </c>
      <c r="M23" s="133">
        <v>0</v>
      </c>
      <c r="N23" s="235" t="s">
        <v>62</v>
      </c>
    </row>
    <row r="24" spans="1:14" s="9" customFormat="1" ht="96.75" customHeight="1">
      <c r="A24" s="55"/>
      <c r="B24" s="12" t="s">
        <v>345</v>
      </c>
      <c r="C24" s="180" t="s">
        <v>334</v>
      </c>
      <c r="D24" s="12"/>
      <c r="E24" s="235" t="s">
        <v>400</v>
      </c>
      <c r="F24" s="235" t="s">
        <v>400</v>
      </c>
      <c r="G24" s="235" t="s">
        <v>400</v>
      </c>
      <c r="H24" s="235" t="s">
        <v>400</v>
      </c>
      <c r="I24" s="133">
        <v>20.399999999999999</v>
      </c>
      <c r="J24" s="133">
        <v>20.399999999999999</v>
      </c>
      <c r="K24" s="133">
        <v>20.399999999999999</v>
      </c>
      <c r="L24" s="133">
        <v>20.399999999999999</v>
      </c>
      <c r="M24" s="133">
        <v>20.399999999999999</v>
      </c>
      <c r="N24" s="235" t="s">
        <v>62</v>
      </c>
    </row>
    <row r="25" spans="1:14" s="9" customFormat="1" ht="214.5" customHeight="1">
      <c r="A25" s="55"/>
      <c r="B25" s="12" t="s">
        <v>346</v>
      </c>
      <c r="C25" s="180" t="s">
        <v>335</v>
      </c>
      <c r="D25" s="12"/>
      <c r="E25" s="235" t="s">
        <v>400</v>
      </c>
      <c r="F25" s="235" t="s">
        <v>400</v>
      </c>
      <c r="G25" s="235" t="s">
        <v>400</v>
      </c>
      <c r="H25" s="235" t="s">
        <v>400</v>
      </c>
      <c r="I25" s="133">
        <v>0</v>
      </c>
      <c r="J25" s="133">
        <v>0</v>
      </c>
      <c r="K25" s="133">
        <v>0</v>
      </c>
      <c r="L25" s="133">
        <v>0</v>
      </c>
      <c r="M25" s="133">
        <v>0</v>
      </c>
      <c r="N25" s="235" t="s">
        <v>62</v>
      </c>
    </row>
    <row r="26" spans="1:14" s="9" customFormat="1" ht="75.75" customHeight="1">
      <c r="A26" s="55"/>
      <c r="B26" s="12" t="s">
        <v>347</v>
      </c>
      <c r="C26" s="180" t="s">
        <v>336</v>
      </c>
      <c r="D26" s="12"/>
      <c r="E26" s="235" t="s">
        <v>400</v>
      </c>
      <c r="F26" s="235" t="s">
        <v>400</v>
      </c>
      <c r="G26" s="235" t="s">
        <v>400</v>
      </c>
      <c r="H26" s="235" t="s">
        <v>400</v>
      </c>
      <c r="I26" s="133">
        <v>0</v>
      </c>
      <c r="J26" s="133">
        <v>0</v>
      </c>
      <c r="K26" s="133">
        <v>0</v>
      </c>
      <c r="L26" s="133">
        <v>0</v>
      </c>
      <c r="M26" s="133">
        <v>0</v>
      </c>
      <c r="N26" s="235" t="s">
        <v>62</v>
      </c>
    </row>
    <row r="27" spans="1:14" s="9" customFormat="1" ht="97.5" customHeight="1">
      <c r="A27" s="55"/>
      <c r="B27" s="12" t="s">
        <v>401</v>
      </c>
      <c r="C27" s="180" t="s">
        <v>389</v>
      </c>
      <c r="D27" s="12" t="s">
        <v>61</v>
      </c>
      <c r="E27" s="235" t="s">
        <v>400</v>
      </c>
      <c r="F27" s="235" t="s">
        <v>400</v>
      </c>
      <c r="G27" s="235" t="s">
        <v>400</v>
      </c>
      <c r="H27" s="235" t="s">
        <v>400</v>
      </c>
      <c r="I27" s="133">
        <v>0</v>
      </c>
      <c r="J27" s="133">
        <v>0</v>
      </c>
      <c r="K27" s="133">
        <v>0</v>
      </c>
      <c r="L27" s="133">
        <v>0</v>
      </c>
      <c r="M27" s="133">
        <v>0</v>
      </c>
      <c r="N27" s="235" t="s">
        <v>62</v>
      </c>
    </row>
    <row r="28" spans="1:14" s="9" customFormat="1" ht="132.75" customHeight="1">
      <c r="A28" s="55">
        <v>3</v>
      </c>
      <c r="B28" s="64" t="s">
        <v>71</v>
      </c>
      <c r="C28" s="223" t="s">
        <v>72</v>
      </c>
      <c r="D28" s="12" t="s">
        <v>402</v>
      </c>
      <c r="E28" s="235" t="s">
        <v>400</v>
      </c>
      <c r="F28" s="235" t="s">
        <v>400</v>
      </c>
      <c r="G28" s="235" t="s">
        <v>400</v>
      </c>
      <c r="H28" s="235" t="s">
        <v>400</v>
      </c>
      <c r="I28" s="188">
        <f>I29+I30+I31+I32+I33+I34+I35+I36+I37+I38+I39+I40+I41+I43+I42+I44+I45+I46</f>
        <v>86427.4</v>
      </c>
      <c r="J28" s="188">
        <f t="shared" ref="J28:M28" si="3">J29+J30+J31+J32+J33+J34+J35+J36+J37+J38+J39+J40+J41+J43+J42+J44+J45+J46</f>
        <v>86427.4</v>
      </c>
      <c r="K28" s="188">
        <f t="shared" si="3"/>
        <v>86427.4</v>
      </c>
      <c r="L28" s="188">
        <f t="shared" si="3"/>
        <v>86427.4</v>
      </c>
      <c r="M28" s="188">
        <f t="shared" si="3"/>
        <v>86427.4</v>
      </c>
      <c r="N28" s="235" t="s">
        <v>62</v>
      </c>
    </row>
    <row r="29" spans="1:14" s="9" customFormat="1" ht="48.75" customHeight="1">
      <c r="A29" s="55"/>
      <c r="B29" s="12" t="s">
        <v>73</v>
      </c>
      <c r="C29" s="12" t="s">
        <v>33</v>
      </c>
      <c r="D29" s="12"/>
      <c r="E29" s="235" t="s">
        <v>400</v>
      </c>
      <c r="F29" s="235" t="s">
        <v>400</v>
      </c>
      <c r="G29" s="235" t="s">
        <v>400</v>
      </c>
      <c r="H29" s="235" t="s">
        <v>400</v>
      </c>
      <c r="I29" s="133">
        <v>86244.2</v>
      </c>
      <c r="J29" s="133">
        <v>86244.2</v>
      </c>
      <c r="K29" s="133">
        <v>86244.2</v>
      </c>
      <c r="L29" s="133">
        <v>86244.2</v>
      </c>
      <c r="M29" s="133">
        <v>86244.2</v>
      </c>
      <c r="N29" s="235" t="s">
        <v>62</v>
      </c>
    </row>
    <row r="30" spans="1:14" s="9" customFormat="1" ht="49.5" customHeight="1">
      <c r="A30" s="55"/>
      <c r="B30" s="12" t="s">
        <v>74</v>
      </c>
      <c r="C30" s="13" t="s">
        <v>35</v>
      </c>
      <c r="D30" s="13"/>
      <c r="E30" s="235" t="s">
        <v>400</v>
      </c>
      <c r="F30" s="235" t="s">
        <v>400</v>
      </c>
      <c r="G30" s="235" t="s">
        <v>400</v>
      </c>
      <c r="H30" s="235" t="s">
        <v>400</v>
      </c>
      <c r="I30" s="133">
        <v>62.3</v>
      </c>
      <c r="J30" s="133">
        <v>62.3</v>
      </c>
      <c r="K30" s="133">
        <v>62.3</v>
      </c>
      <c r="L30" s="133">
        <v>62.3</v>
      </c>
      <c r="M30" s="133">
        <v>62.3</v>
      </c>
      <c r="N30" s="235" t="s">
        <v>62</v>
      </c>
    </row>
    <row r="31" spans="1:14" s="9" customFormat="1" ht="69" customHeight="1">
      <c r="A31" s="55"/>
      <c r="B31" s="12" t="s">
        <v>75</v>
      </c>
      <c r="C31" s="13" t="s">
        <v>76</v>
      </c>
      <c r="D31" s="13"/>
      <c r="E31" s="235" t="s">
        <v>400</v>
      </c>
      <c r="F31" s="235" t="s">
        <v>400</v>
      </c>
      <c r="G31" s="235" t="s">
        <v>400</v>
      </c>
      <c r="H31" s="235" t="s">
        <v>400</v>
      </c>
      <c r="I31" s="133">
        <v>21.5</v>
      </c>
      <c r="J31" s="133">
        <v>21.5</v>
      </c>
      <c r="K31" s="133">
        <v>21.5</v>
      </c>
      <c r="L31" s="133">
        <v>21.5</v>
      </c>
      <c r="M31" s="133">
        <v>21.5</v>
      </c>
      <c r="N31" s="235" t="s">
        <v>62</v>
      </c>
    </row>
    <row r="32" spans="1:14" s="9" customFormat="1" ht="42" customHeight="1">
      <c r="A32" s="55"/>
      <c r="B32" s="12" t="s">
        <v>77</v>
      </c>
      <c r="C32" s="13" t="s">
        <v>78</v>
      </c>
      <c r="D32" s="13"/>
      <c r="E32" s="235" t="s">
        <v>400</v>
      </c>
      <c r="F32" s="235" t="s">
        <v>400</v>
      </c>
      <c r="G32" s="235" t="s">
        <v>400</v>
      </c>
      <c r="H32" s="235" t="s">
        <v>400</v>
      </c>
      <c r="I32" s="133">
        <v>99.4</v>
      </c>
      <c r="J32" s="133">
        <v>99.4</v>
      </c>
      <c r="K32" s="133">
        <v>99.4</v>
      </c>
      <c r="L32" s="133">
        <v>99.4</v>
      </c>
      <c r="M32" s="133">
        <v>99.4</v>
      </c>
      <c r="N32" s="235" t="s">
        <v>62</v>
      </c>
    </row>
    <row r="33" spans="1:14" s="9" customFormat="1" ht="57" customHeight="1">
      <c r="A33" s="55"/>
      <c r="B33" s="12" t="s">
        <v>79</v>
      </c>
      <c r="C33" s="13" t="s">
        <v>41</v>
      </c>
      <c r="D33" s="13"/>
      <c r="E33" s="235" t="s">
        <v>400</v>
      </c>
      <c r="F33" s="235" t="s">
        <v>400</v>
      </c>
      <c r="G33" s="235" t="s">
        <v>400</v>
      </c>
      <c r="H33" s="235" t="s">
        <v>400</v>
      </c>
      <c r="I33" s="192">
        <v>0</v>
      </c>
      <c r="J33" s="192">
        <v>0</v>
      </c>
      <c r="K33" s="192">
        <v>0</v>
      </c>
      <c r="L33" s="192">
        <v>0</v>
      </c>
      <c r="M33" s="192">
        <v>0</v>
      </c>
      <c r="N33" s="235" t="s">
        <v>62</v>
      </c>
    </row>
    <row r="34" spans="1:14" s="9" customFormat="1" ht="71.25" customHeight="1">
      <c r="A34" s="55"/>
      <c r="B34" s="12" t="s">
        <v>196</v>
      </c>
      <c r="C34" s="13" t="s">
        <v>197</v>
      </c>
      <c r="D34" s="13"/>
      <c r="E34" s="235" t="s">
        <v>400</v>
      </c>
      <c r="F34" s="235" t="s">
        <v>400</v>
      </c>
      <c r="G34" s="235" t="s">
        <v>400</v>
      </c>
      <c r="H34" s="235" t="s">
        <v>400</v>
      </c>
      <c r="I34" s="192">
        <v>0</v>
      </c>
      <c r="J34" s="192">
        <v>0</v>
      </c>
      <c r="K34" s="192">
        <v>0</v>
      </c>
      <c r="L34" s="192">
        <v>0</v>
      </c>
      <c r="M34" s="192">
        <v>0</v>
      </c>
      <c r="N34" s="235" t="s">
        <v>62</v>
      </c>
    </row>
    <row r="35" spans="1:14" s="9" customFormat="1" ht="71.25" customHeight="1">
      <c r="A35" s="55"/>
      <c r="B35" s="12" t="s">
        <v>198</v>
      </c>
      <c r="C35" s="13" t="s">
        <v>199</v>
      </c>
      <c r="D35" s="13"/>
      <c r="E35" s="235" t="s">
        <v>400</v>
      </c>
      <c r="F35" s="235" t="s">
        <v>400</v>
      </c>
      <c r="G35" s="235" t="s">
        <v>400</v>
      </c>
      <c r="H35" s="235" t="s">
        <v>400</v>
      </c>
      <c r="I35" s="192">
        <v>0</v>
      </c>
      <c r="J35" s="192">
        <v>0</v>
      </c>
      <c r="K35" s="192">
        <v>0</v>
      </c>
      <c r="L35" s="192">
        <v>0</v>
      </c>
      <c r="M35" s="192">
        <v>0</v>
      </c>
      <c r="N35" s="235" t="s">
        <v>62</v>
      </c>
    </row>
    <row r="36" spans="1:14" s="9" customFormat="1" ht="71.25" customHeight="1">
      <c r="A36" s="55"/>
      <c r="B36" s="12" t="s">
        <v>200</v>
      </c>
      <c r="C36" s="13" t="s">
        <v>201</v>
      </c>
      <c r="D36" s="13"/>
      <c r="E36" s="235" t="s">
        <v>400</v>
      </c>
      <c r="F36" s="235" t="s">
        <v>400</v>
      </c>
      <c r="G36" s="235" t="s">
        <v>400</v>
      </c>
      <c r="H36" s="235" t="s">
        <v>400</v>
      </c>
      <c r="I36" s="192">
        <v>0</v>
      </c>
      <c r="J36" s="192">
        <v>0</v>
      </c>
      <c r="K36" s="192">
        <v>0</v>
      </c>
      <c r="L36" s="192">
        <v>0</v>
      </c>
      <c r="M36" s="192">
        <v>0</v>
      </c>
      <c r="N36" s="235" t="s">
        <v>62</v>
      </c>
    </row>
    <row r="37" spans="1:14" s="9" customFormat="1" ht="71.25" customHeight="1">
      <c r="A37" s="55"/>
      <c r="B37" s="12" t="s">
        <v>202</v>
      </c>
      <c r="C37" s="13" t="s">
        <v>203</v>
      </c>
      <c r="D37" s="13"/>
      <c r="E37" s="235" t="s">
        <v>400</v>
      </c>
      <c r="F37" s="235" t="s">
        <v>400</v>
      </c>
      <c r="G37" s="235" t="s">
        <v>400</v>
      </c>
      <c r="H37" s="235" t="s">
        <v>400</v>
      </c>
      <c r="I37" s="192">
        <v>0</v>
      </c>
      <c r="J37" s="192">
        <v>0</v>
      </c>
      <c r="K37" s="192">
        <v>0</v>
      </c>
      <c r="L37" s="192">
        <v>0</v>
      </c>
      <c r="M37" s="192">
        <v>0</v>
      </c>
      <c r="N37" s="235" t="s">
        <v>62</v>
      </c>
    </row>
    <row r="38" spans="1:14" s="9" customFormat="1" ht="71.25" customHeight="1">
      <c r="A38" s="55"/>
      <c r="B38" s="12" t="s">
        <v>204</v>
      </c>
      <c r="C38" s="13" t="s">
        <v>205</v>
      </c>
      <c r="D38" s="13"/>
      <c r="E38" s="235" t="s">
        <v>400</v>
      </c>
      <c r="F38" s="235" t="s">
        <v>400</v>
      </c>
      <c r="G38" s="235" t="s">
        <v>400</v>
      </c>
      <c r="H38" s="235" t="s">
        <v>400</v>
      </c>
      <c r="I38" s="192">
        <v>0</v>
      </c>
      <c r="J38" s="192">
        <v>0</v>
      </c>
      <c r="K38" s="192">
        <v>0</v>
      </c>
      <c r="L38" s="192">
        <v>0</v>
      </c>
      <c r="M38" s="192">
        <v>0</v>
      </c>
      <c r="N38" s="235" t="s">
        <v>62</v>
      </c>
    </row>
    <row r="39" spans="1:14" s="9" customFormat="1" ht="116.25" customHeight="1">
      <c r="A39" s="55"/>
      <c r="B39" s="12" t="s">
        <v>206</v>
      </c>
      <c r="C39" s="13" t="s">
        <v>207</v>
      </c>
      <c r="D39" s="13"/>
      <c r="E39" s="235" t="s">
        <v>400</v>
      </c>
      <c r="F39" s="235" t="s">
        <v>400</v>
      </c>
      <c r="G39" s="235" t="s">
        <v>400</v>
      </c>
      <c r="H39" s="235" t="s">
        <v>400</v>
      </c>
      <c r="I39" s="192">
        <v>0</v>
      </c>
      <c r="J39" s="192">
        <v>0</v>
      </c>
      <c r="K39" s="192">
        <v>0</v>
      </c>
      <c r="L39" s="192">
        <v>0</v>
      </c>
      <c r="M39" s="192">
        <v>0</v>
      </c>
      <c r="N39" s="235" t="s">
        <v>62</v>
      </c>
    </row>
    <row r="40" spans="1:14" s="9" customFormat="1" ht="57" customHeight="1">
      <c r="A40" s="55"/>
      <c r="B40" s="12" t="s">
        <v>80</v>
      </c>
      <c r="C40" s="13" t="s">
        <v>81</v>
      </c>
      <c r="D40" s="13"/>
      <c r="E40" s="235" t="s">
        <v>400</v>
      </c>
      <c r="F40" s="235" t="s">
        <v>400</v>
      </c>
      <c r="G40" s="235" t="s">
        <v>400</v>
      </c>
      <c r="H40" s="235" t="s">
        <v>400</v>
      </c>
      <c r="I40" s="192">
        <v>0</v>
      </c>
      <c r="J40" s="192">
        <v>0</v>
      </c>
      <c r="K40" s="192">
        <v>0</v>
      </c>
      <c r="L40" s="192">
        <v>0</v>
      </c>
      <c r="M40" s="192">
        <v>0</v>
      </c>
      <c r="N40" s="235" t="s">
        <v>62</v>
      </c>
    </row>
    <row r="41" spans="1:14" s="9" customFormat="1" ht="67.5" customHeight="1">
      <c r="A41" s="55"/>
      <c r="B41" s="12" t="s">
        <v>208</v>
      </c>
      <c r="C41" s="13" t="s">
        <v>210</v>
      </c>
      <c r="D41" s="13"/>
      <c r="E41" s="235" t="s">
        <v>400</v>
      </c>
      <c r="F41" s="235" t="s">
        <v>400</v>
      </c>
      <c r="G41" s="235" t="s">
        <v>400</v>
      </c>
      <c r="H41" s="235" t="s">
        <v>400</v>
      </c>
      <c r="I41" s="192">
        <v>0</v>
      </c>
      <c r="J41" s="192">
        <v>0</v>
      </c>
      <c r="K41" s="192">
        <v>0</v>
      </c>
      <c r="L41" s="192">
        <v>0</v>
      </c>
      <c r="M41" s="192">
        <v>0</v>
      </c>
      <c r="N41" s="235" t="s">
        <v>62</v>
      </c>
    </row>
    <row r="42" spans="1:14" s="9" customFormat="1" ht="73.5" customHeight="1">
      <c r="A42" s="55"/>
      <c r="B42" s="12" t="s">
        <v>209</v>
      </c>
      <c r="C42" s="13" t="s">
        <v>211</v>
      </c>
      <c r="D42" s="13"/>
      <c r="E42" s="235" t="s">
        <v>400</v>
      </c>
      <c r="F42" s="235" t="s">
        <v>400</v>
      </c>
      <c r="G42" s="235" t="s">
        <v>400</v>
      </c>
      <c r="H42" s="235" t="s">
        <v>400</v>
      </c>
      <c r="I42" s="192">
        <v>0</v>
      </c>
      <c r="J42" s="192">
        <v>0</v>
      </c>
      <c r="K42" s="192">
        <v>0</v>
      </c>
      <c r="L42" s="192">
        <v>0</v>
      </c>
      <c r="M42" s="192">
        <v>0</v>
      </c>
      <c r="N42" s="235" t="s">
        <v>62</v>
      </c>
    </row>
    <row r="43" spans="1:14" s="9" customFormat="1" ht="92.25" customHeight="1">
      <c r="A43" s="55"/>
      <c r="B43" s="12" t="s">
        <v>312</v>
      </c>
      <c r="C43" s="13" t="s">
        <v>306</v>
      </c>
      <c r="D43" s="13"/>
      <c r="E43" s="235" t="s">
        <v>400</v>
      </c>
      <c r="F43" s="235" t="s">
        <v>400</v>
      </c>
      <c r="G43" s="235" t="s">
        <v>400</v>
      </c>
      <c r="H43" s="235" t="s">
        <v>400</v>
      </c>
      <c r="I43" s="192">
        <v>0</v>
      </c>
      <c r="J43" s="192">
        <v>0</v>
      </c>
      <c r="K43" s="192">
        <v>0</v>
      </c>
      <c r="L43" s="192">
        <v>0</v>
      </c>
      <c r="M43" s="192">
        <v>0</v>
      </c>
      <c r="N43" s="235" t="s">
        <v>62</v>
      </c>
    </row>
    <row r="44" spans="1:14" s="9" customFormat="1" ht="73.5" customHeight="1">
      <c r="A44" s="55"/>
      <c r="B44" s="12" t="s">
        <v>313</v>
      </c>
      <c r="C44" s="13" t="s">
        <v>308</v>
      </c>
      <c r="D44" s="13"/>
      <c r="E44" s="235" t="s">
        <v>400</v>
      </c>
      <c r="F44" s="235" t="s">
        <v>400</v>
      </c>
      <c r="G44" s="235" t="s">
        <v>400</v>
      </c>
      <c r="H44" s="235" t="s">
        <v>400</v>
      </c>
      <c r="I44" s="192">
        <v>0</v>
      </c>
      <c r="J44" s="192">
        <v>0</v>
      </c>
      <c r="K44" s="192">
        <v>0</v>
      </c>
      <c r="L44" s="192">
        <v>0</v>
      </c>
      <c r="M44" s="192">
        <v>0</v>
      </c>
      <c r="N44" s="235" t="s">
        <v>62</v>
      </c>
    </row>
    <row r="45" spans="1:14" s="9" customFormat="1" ht="105" customHeight="1">
      <c r="A45" s="55"/>
      <c r="B45" s="12" t="s">
        <v>314</v>
      </c>
      <c r="C45" s="13" t="s">
        <v>315</v>
      </c>
      <c r="D45" s="13"/>
      <c r="E45" s="235" t="s">
        <v>400</v>
      </c>
      <c r="F45" s="235" t="s">
        <v>400</v>
      </c>
      <c r="G45" s="235" t="s">
        <v>400</v>
      </c>
      <c r="H45" s="235" t="s">
        <v>400</v>
      </c>
      <c r="I45" s="192">
        <v>0</v>
      </c>
      <c r="J45" s="192">
        <v>0</v>
      </c>
      <c r="K45" s="192">
        <v>0</v>
      </c>
      <c r="L45" s="192">
        <v>0</v>
      </c>
      <c r="M45" s="192">
        <v>0</v>
      </c>
      <c r="N45" s="235" t="s">
        <v>62</v>
      </c>
    </row>
    <row r="46" spans="1:14" s="9" customFormat="1" ht="105" customHeight="1">
      <c r="A46" s="55"/>
      <c r="B46" s="12" t="s">
        <v>348</v>
      </c>
      <c r="C46" s="13" t="s">
        <v>338</v>
      </c>
      <c r="D46" s="13"/>
      <c r="E46" s="235" t="s">
        <v>400</v>
      </c>
      <c r="F46" s="235" t="s">
        <v>400</v>
      </c>
      <c r="G46" s="235" t="s">
        <v>400</v>
      </c>
      <c r="H46" s="235" t="s">
        <v>400</v>
      </c>
      <c r="I46" s="192">
        <v>0</v>
      </c>
      <c r="J46" s="192">
        <v>0</v>
      </c>
      <c r="K46" s="192">
        <v>0</v>
      </c>
      <c r="L46" s="192">
        <v>0</v>
      </c>
      <c r="M46" s="192">
        <v>0</v>
      </c>
      <c r="N46" s="235" t="s">
        <v>62</v>
      </c>
    </row>
    <row r="47" spans="1:14" s="9" customFormat="1" ht="76.5" customHeight="1">
      <c r="A47" s="55">
        <v>4</v>
      </c>
      <c r="B47" s="64" t="s">
        <v>54</v>
      </c>
      <c r="C47" s="64" t="s">
        <v>55</v>
      </c>
      <c r="D47" s="12" t="s">
        <v>61</v>
      </c>
      <c r="E47" s="235" t="s">
        <v>400</v>
      </c>
      <c r="F47" s="235" t="s">
        <v>400</v>
      </c>
      <c r="G47" s="235" t="s">
        <v>400</v>
      </c>
      <c r="H47" s="235" t="s">
        <v>400</v>
      </c>
      <c r="I47" s="188">
        <f>I48+I49+I50</f>
        <v>28139.599999999999</v>
      </c>
      <c r="J47" s="188">
        <f t="shared" ref="J47:M47" si="4">J48+J49+J50</f>
        <v>28139.599999999999</v>
      </c>
      <c r="K47" s="188">
        <f t="shared" si="4"/>
        <v>28139.599999999999</v>
      </c>
      <c r="L47" s="188">
        <f t="shared" si="4"/>
        <v>28139.599999999999</v>
      </c>
      <c r="M47" s="188">
        <f t="shared" si="4"/>
        <v>28139.599999999999</v>
      </c>
      <c r="N47" s="235" t="s">
        <v>62</v>
      </c>
    </row>
    <row r="48" spans="1:14" s="9" customFormat="1" ht="123" customHeight="1">
      <c r="A48" s="55"/>
      <c r="B48" s="12" t="s">
        <v>82</v>
      </c>
      <c r="C48" s="12" t="s">
        <v>212</v>
      </c>
      <c r="D48" s="12"/>
      <c r="E48" s="235" t="s">
        <v>400</v>
      </c>
      <c r="F48" s="235" t="s">
        <v>400</v>
      </c>
      <c r="G48" s="235" t="s">
        <v>400</v>
      </c>
      <c r="H48" s="235" t="s">
        <v>400</v>
      </c>
      <c r="I48" s="133">
        <v>0</v>
      </c>
      <c r="J48" s="133">
        <v>0</v>
      </c>
      <c r="K48" s="133">
        <v>0</v>
      </c>
      <c r="L48" s="133">
        <v>0</v>
      </c>
      <c r="M48" s="133"/>
      <c r="N48" s="235" t="s">
        <v>62</v>
      </c>
    </row>
    <row r="49" spans="1:14" s="9" customFormat="1" ht="140.25" customHeight="1">
      <c r="A49" s="55"/>
      <c r="B49" s="12" t="s">
        <v>83</v>
      </c>
      <c r="C49" s="13" t="s">
        <v>213</v>
      </c>
      <c r="D49" s="13"/>
      <c r="E49" s="235" t="s">
        <v>400</v>
      </c>
      <c r="F49" s="235" t="s">
        <v>400</v>
      </c>
      <c r="G49" s="235" t="s">
        <v>400</v>
      </c>
      <c r="H49" s="235" t="s">
        <v>400</v>
      </c>
      <c r="I49" s="133">
        <v>28137.599999999999</v>
      </c>
      <c r="J49" s="133">
        <v>28137.599999999999</v>
      </c>
      <c r="K49" s="133">
        <v>28137.599999999999</v>
      </c>
      <c r="L49" s="133">
        <v>28137.599999999999</v>
      </c>
      <c r="M49" s="133">
        <v>28137.599999999999</v>
      </c>
      <c r="N49" s="235" t="s">
        <v>62</v>
      </c>
    </row>
    <row r="50" spans="1:14" s="9" customFormat="1" ht="78" customHeight="1">
      <c r="A50" s="55"/>
      <c r="B50" s="12" t="s">
        <v>84</v>
      </c>
      <c r="C50" s="13" t="s">
        <v>189</v>
      </c>
      <c r="D50" s="13"/>
      <c r="E50" s="235" t="s">
        <v>400</v>
      </c>
      <c r="F50" s="235" t="s">
        <v>400</v>
      </c>
      <c r="G50" s="235" t="s">
        <v>400</v>
      </c>
      <c r="H50" s="235" t="s">
        <v>400</v>
      </c>
      <c r="I50" s="192">
        <v>2</v>
      </c>
      <c r="J50" s="192">
        <v>2</v>
      </c>
      <c r="K50" s="192">
        <v>2</v>
      </c>
      <c r="L50" s="192">
        <v>2</v>
      </c>
      <c r="M50" s="192">
        <v>2</v>
      </c>
      <c r="N50" s="235" t="s">
        <v>62</v>
      </c>
    </row>
    <row r="51" spans="1:14" ht="15.75">
      <c r="A51" s="22"/>
      <c r="B51" s="22"/>
      <c r="C51" s="22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ht="15.75">
      <c r="A52" s="22"/>
      <c r="B52" s="22"/>
      <c r="C52" s="221" t="s">
        <v>127</v>
      </c>
      <c r="D52" s="35"/>
      <c r="E52" s="35"/>
      <c r="F52" s="35"/>
      <c r="G52" s="23"/>
      <c r="H52" s="35"/>
      <c r="I52" s="35"/>
      <c r="J52" s="23"/>
      <c r="K52" s="353" t="s">
        <v>379</v>
      </c>
      <c r="L52" s="353"/>
      <c r="M52" s="23"/>
      <c r="N52" s="23"/>
    </row>
    <row r="53" spans="1:14" ht="15.75">
      <c r="A53" s="22"/>
      <c r="B53" s="22"/>
      <c r="C53" s="34"/>
      <c r="D53" s="331" t="s">
        <v>3</v>
      </c>
      <c r="E53" s="331"/>
      <c r="F53" s="331"/>
      <c r="G53" s="23"/>
      <c r="H53" s="331" t="s">
        <v>124</v>
      </c>
      <c r="I53" s="331"/>
      <c r="J53" s="23"/>
      <c r="K53" s="331" t="s">
        <v>123</v>
      </c>
      <c r="L53" s="331"/>
      <c r="M53" s="23"/>
      <c r="N53" s="23"/>
    </row>
    <row r="54" spans="1:14">
      <c r="A54" s="3"/>
      <c r="B54" s="3"/>
      <c r="C54" s="3"/>
    </row>
    <row r="55" spans="1:14" ht="15">
      <c r="A55" s="354" t="s">
        <v>145</v>
      </c>
      <c r="B55" s="354"/>
      <c r="C55" s="354"/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</row>
  </sheetData>
  <mergeCells count="11">
    <mergeCell ref="A55:N55"/>
    <mergeCell ref="A3:N3"/>
    <mergeCell ref="D5:D6"/>
    <mergeCell ref="A5:A6"/>
    <mergeCell ref="N5:N6"/>
    <mergeCell ref="G5:H5"/>
    <mergeCell ref="K52:L52"/>
    <mergeCell ref="C5:C6"/>
    <mergeCell ref="D53:F53"/>
    <mergeCell ref="H53:I53"/>
    <mergeCell ref="K53:L53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49" firstPageNumber="163" fitToHeight="0" orientation="landscape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autoPageBreaks="0" fitToPage="1"/>
  </sheetPr>
  <dimension ref="A1:I322"/>
  <sheetViews>
    <sheetView view="pageBreakPreview" zoomScale="60" workbookViewId="0">
      <pane xSplit="3" ySplit="8" topLeftCell="D300" activePane="bottomRight" state="frozen"/>
      <selection pane="topRight" activeCell="D1" sqref="D1"/>
      <selection pane="bottomLeft" activeCell="A9" sqref="A9"/>
      <selection pane="bottomRight" activeCell="B129" sqref="B129:B135"/>
    </sheetView>
  </sheetViews>
  <sheetFormatPr defaultRowHeight="12.75"/>
  <cols>
    <col min="1" max="1" width="27.85546875" style="72" customWidth="1"/>
    <col min="2" max="2" width="62.7109375" style="72" customWidth="1"/>
    <col min="3" max="3" width="24.140625" style="72" customWidth="1"/>
    <col min="4" max="4" width="25.140625" style="201" customWidth="1"/>
    <col min="5" max="5" width="22.85546875" style="201" customWidth="1"/>
    <col min="6" max="6" width="31.140625" style="201" customWidth="1"/>
    <col min="7" max="16384" width="9.140625" style="72"/>
  </cols>
  <sheetData>
    <row r="1" spans="1:6" ht="15.75">
      <c r="B1" s="73"/>
      <c r="C1" s="73"/>
      <c r="D1" s="193"/>
      <c r="E1" s="193"/>
      <c r="F1" s="193"/>
    </row>
    <row r="2" spans="1:6" ht="18.75">
      <c r="A2" s="74"/>
      <c r="B2" s="75"/>
      <c r="C2" s="76"/>
      <c r="D2" s="194"/>
      <c r="E2" s="194"/>
      <c r="F2" s="194" t="s">
        <v>144</v>
      </c>
    </row>
    <row r="3" spans="1:6" ht="18.75">
      <c r="A3" s="74"/>
      <c r="B3" s="75"/>
      <c r="C3" s="76"/>
      <c r="D3" s="194"/>
      <c r="E3" s="194"/>
      <c r="F3" s="194"/>
    </row>
    <row r="4" spans="1:6" s="77" customFormat="1" ht="56.25" customHeight="1">
      <c r="A4" s="370" t="s">
        <v>403</v>
      </c>
      <c r="B4" s="370"/>
      <c r="C4" s="370"/>
      <c r="D4" s="370"/>
      <c r="E4" s="370"/>
      <c r="F4" s="370"/>
    </row>
    <row r="5" spans="1:6">
      <c r="A5" s="78"/>
      <c r="B5" s="79"/>
      <c r="C5" s="80"/>
      <c r="D5" s="195"/>
      <c r="E5" s="195"/>
      <c r="F5" s="195"/>
    </row>
    <row r="6" spans="1:6" ht="15.75" customHeight="1">
      <c r="A6" s="373" t="s">
        <v>134</v>
      </c>
      <c r="B6" s="387" t="s">
        <v>169</v>
      </c>
      <c r="C6" s="373" t="s">
        <v>150</v>
      </c>
      <c r="D6" s="196" t="s">
        <v>164</v>
      </c>
      <c r="E6" s="196"/>
      <c r="F6" s="196"/>
    </row>
    <row r="7" spans="1:6" s="81" customFormat="1" ht="55.5" customHeight="1">
      <c r="A7" s="373"/>
      <c r="B7" s="387"/>
      <c r="C7" s="373"/>
      <c r="D7" s="197" t="s">
        <v>162</v>
      </c>
      <c r="E7" s="197" t="s">
        <v>163</v>
      </c>
      <c r="F7" s="197" t="s">
        <v>152</v>
      </c>
    </row>
    <row r="8" spans="1:6" s="81" customFormat="1" ht="15.75">
      <c r="A8" s="82">
        <v>1</v>
      </c>
      <c r="B8" s="83">
        <v>2</v>
      </c>
      <c r="C8" s="82">
        <v>3</v>
      </c>
      <c r="D8" s="198">
        <v>4</v>
      </c>
      <c r="E8" s="198">
        <v>5</v>
      </c>
      <c r="F8" s="198">
        <v>6</v>
      </c>
    </row>
    <row r="9" spans="1:6" s="77" customFormat="1" ht="15.75" customHeight="1">
      <c r="A9" s="380" t="s">
        <v>168</v>
      </c>
      <c r="B9" s="382" t="s">
        <v>391</v>
      </c>
      <c r="C9" s="84" t="s">
        <v>140</v>
      </c>
      <c r="D9" s="189">
        <f>D10+D11+D12+D14+D15</f>
        <v>1400584.2</v>
      </c>
      <c r="E9" s="189">
        <f>E10+E11+E12+E14+E15</f>
        <v>1399574.9</v>
      </c>
      <c r="F9" s="189">
        <f>F10+F11+F12+F14+F15</f>
        <v>1399574.9</v>
      </c>
    </row>
    <row r="10" spans="1:6" s="77" customFormat="1" ht="15.75">
      <c r="A10" s="380"/>
      <c r="B10" s="382"/>
      <c r="C10" s="85" t="s">
        <v>153</v>
      </c>
      <c r="D10" s="117">
        <f t="shared" ref="D10:F12" si="0">D18+D48+D138+D287</f>
        <v>33505.600000000006</v>
      </c>
      <c r="E10" s="117">
        <f t="shared" si="0"/>
        <v>32927.100000000006</v>
      </c>
      <c r="F10" s="117">
        <f t="shared" si="0"/>
        <v>32927.100000000006</v>
      </c>
    </row>
    <row r="11" spans="1:6" ht="15.75">
      <c r="A11" s="380"/>
      <c r="B11" s="382"/>
      <c r="C11" s="86" t="s">
        <v>138</v>
      </c>
      <c r="D11" s="117">
        <f t="shared" si="0"/>
        <v>1052660.7</v>
      </c>
      <c r="E11" s="117">
        <f t="shared" si="0"/>
        <v>1052170.0999999999</v>
      </c>
      <c r="F11" s="117">
        <f t="shared" si="0"/>
        <v>1052170.0999999999</v>
      </c>
    </row>
    <row r="12" spans="1:6" ht="15.75">
      <c r="A12" s="380"/>
      <c r="B12" s="382"/>
      <c r="C12" s="86" t="s">
        <v>7</v>
      </c>
      <c r="D12" s="117">
        <f t="shared" si="0"/>
        <v>313145.69999999995</v>
      </c>
      <c r="E12" s="117">
        <f t="shared" si="0"/>
        <v>313205.5</v>
      </c>
      <c r="F12" s="117">
        <f t="shared" si="0"/>
        <v>313205.5</v>
      </c>
    </row>
    <row r="13" spans="1:6" s="77" customFormat="1" ht="38.25">
      <c r="A13" s="380"/>
      <c r="B13" s="382"/>
      <c r="C13" s="87" t="s">
        <v>151</v>
      </c>
      <c r="D13" s="124"/>
      <c r="E13" s="124"/>
      <c r="F13" s="199"/>
    </row>
    <row r="14" spans="1:6" s="77" customFormat="1" ht="16.5">
      <c r="A14" s="380"/>
      <c r="B14" s="382"/>
      <c r="C14" s="86" t="s">
        <v>60</v>
      </c>
      <c r="D14" s="124">
        <f>D22+D52+D142</f>
        <v>1272.1999999999998</v>
      </c>
      <c r="E14" s="124">
        <f t="shared" ref="E14:F14" si="1">E22+E52+E142</f>
        <v>1272.1999999999998</v>
      </c>
      <c r="F14" s="124">
        <f t="shared" si="1"/>
        <v>1272.1999999999998</v>
      </c>
    </row>
    <row r="15" spans="1:6" s="77" customFormat="1" ht="15.75">
      <c r="A15" s="381"/>
      <c r="B15" s="383"/>
      <c r="C15" s="86" t="s">
        <v>154</v>
      </c>
      <c r="D15" s="124">
        <f>D23+D53+D143+D292</f>
        <v>0</v>
      </c>
      <c r="E15" s="124">
        <f>E23+E53+E143+E292</f>
        <v>0</v>
      </c>
      <c r="F15" s="124">
        <f>F23+F53+F143+F292</f>
        <v>0</v>
      </c>
    </row>
    <row r="16" spans="1:6" s="77" customFormat="1" ht="15.75">
      <c r="A16" s="232" t="s">
        <v>122</v>
      </c>
      <c r="B16" s="88">
        <v>3</v>
      </c>
      <c r="C16" s="89"/>
      <c r="D16" s="125"/>
      <c r="E16" s="125"/>
      <c r="F16" s="125"/>
    </row>
    <row r="17" spans="1:6" s="77" customFormat="1" ht="15.75">
      <c r="A17" s="384" t="s">
        <v>13</v>
      </c>
      <c r="B17" s="90"/>
      <c r="C17" s="84" t="s">
        <v>140</v>
      </c>
      <c r="D17" s="117">
        <f>D19+D20+D23+D18</f>
        <v>155704.29999999999</v>
      </c>
      <c r="E17" s="117">
        <f>E19+E20+E23+E18</f>
        <v>155704.29999999999</v>
      </c>
      <c r="F17" s="117">
        <f>F19+F20+F23+F18</f>
        <v>155704.29999999999</v>
      </c>
    </row>
    <row r="18" spans="1:6" ht="15.75">
      <c r="A18" s="385"/>
      <c r="B18" s="91" t="s">
        <v>14</v>
      </c>
      <c r="C18" s="85" t="s">
        <v>153</v>
      </c>
      <c r="D18" s="124">
        <f>D25+D33+D41</f>
        <v>0</v>
      </c>
      <c r="E18" s="124">
        <f>E25+E33+E41</f>
        <v>0</v>
      </c>
      <c r="F18" s="124">
        <f>F25+F33+F41</f>
        <v>0</v>
      </c>
    </row>
    <row r="19" spans="1:6" ht="15.75">
      <c r="A19" s="385"/>
      <c r="B19" s="91" t="s">
        <v>15</v>
      </c>
      <c r="C19" s="86" t="s">
        <v>138</v>
      </c>
      <c r="D19" s="117">
        <f t="shared" ref="D19:F20" si="2">D26+D34+D42</f>
        <v>88077</v>
      </c>
      <c r="E19" s="117">
        <f t="shared" si="2"/>
        <v>88077</v>
      </c>
      <c r="F19" s="117">
        <f t="shared" si="2"/>
        <v>88077</v>
      </c>
    </row>
    <row r="20" spans="1:6" ht="15.75">
      <c r="A20" s="385"/>
      <c r="B20" s="92"/>
      <c r="C20" s="86" t="s">
        <v>7</v>
      </c>
      <c r="D20" s="117">
        <f t="shared" si="2"/>
        <v>67627.299999999988</v>
      </c>
      <c r="E20" s="117">
        <f t="shared" si="2"/>
        <v>67627.299999999988</v>
      </c>
      <c r="F20" s="117">
        <f t="shared" si="2"/>
        <v>67627.299999999988</v>
      </c>
    </row>
    <row r="21" spans="1:6" ht="38.25">
      <c r="A21" s="385"/>
      <c r="B21" s="92"/>
      <c r="C21" s="87" t="s">
        <v>151</v>
      </c>
      <c r="D21" s="124"/>
      <c r="E21" s="124"/>
      <c r="F21" s="124"/>
    </row>
    <row r="22" spans="1:6" ht="15.75">
      <c r="A22" s="385"/>
      <c r="B22" s="92"/>
      <c r="C22" s="86" t="s">
        <v>139</v>
      </c>
      <c r="D22" s="124"/>
      <c r="E22" s="124"/>
      <c r="F22" s="117"/>
    </row>
    <row r="23" spans="1:6" ht="15.75">
      <c r="A23" s="386"/>
      <c r="B23" s="93"/>
      <c r="C23" s="86" t="s">
        <v>154</v>
      </c>
      <c r="D23" s="124">
        <f>D38</f>
        <v>0</v>
      </c>
      <c r="E23" s="124">
        <f>E38</f>
        <v>0</v>
      </c>
      <c r="F23" s="124">
        <f>F38</f>
        <v>0</v>
      </c>
    </row>
    <row r="24" spans="1:6" ht="15.75" customHeight="1">
      <c r="A24" s="374" t="s">
        <v>131</v>
      </c>
      <c r="B24" s="229" t="s">
        <v>16</v>
      </c>
      <c r="C24" s="94" t="s">
        <v>140</v>
      </c>
      <c r="D24" s="117">
        <f>D26+D27</f>
        <v>122691.2</v>
      </c>
      <c r="E24" s="117">
        <f>E26+E27</f>
        <v>122691.2</v>
      </c>
      <c r="F24" s="117">
        <f>F26+F27</f>
        <v>122691.2</v>
      </c>
    </row>
    <row r="25" spans="1:6" ht="15.75">
      <c r="A25" s="375"/>
      <c r="B25" s="92" t="s">
        <v>17</v>
      </c>
      <c r="C25" s="95" t="s">
        <v>153</v>
      </c>
      <c r="D25" s="125"/>
      <c r="E25" s="125"/>
      <c r="F25" s="125"/>
    </row>
    <row r="26" spans="1:6" ht="15.75">
      <c r="A26" s="375"/>
      <c r="B26" s="92" t="s">
        <v>18</v>
      </c>
      <c r="C26" s="89" t="s">
        <v>138</v>
      </c>
      <c r="D26" s="126">
        <v>84912</v>
      </c>
      <c r="E26" s="126">
        <v>84912</v>
      </c>
      <c r="F26" s="126">
        <v>84912</v>
      </c>
    </row>
    <row r="27" spans="1:6" ht="15.75">
      <c r="A27" s="375"/>
      <c r="B27" s="92"/>
      <c r="C27" s="89" t="s">
        <v>7</v>
      </c>
      <c r="D27" s="126">
        <v>37779.199999999997</v>
      </c>
      <c r="E27" s="126">
        <v>37779.199999999997</v>
      </c>
      <c r="F27" s="126">
        <v>37779.199999999997</v>
      </c>
    </row>
    <row r="28" spans="1:6" ht="38.25">
      <c r="A28" s="375"/>
      <c r="B28" s="92"/>
      <c r="C28" s="96" t="s">
        <v>151</v>
      </c>
      <c r="D28" s="125"/>
      <c r="E28" s="125"/>
      <c r="F28" s="125"/>
    </row>
    <row r="29" spans="1:6" ht="15.75">
      <c r="A29" s="375"/>
      <c r="B29" s="92"/>
      <c r="C29" s="89" t="s">
        <v>139</v>
      </c>
      <c r="D29" s="125"/>
      <c r="E29" s="125"/>
      <c r="F29" s="125"/>
    </row>
    <row r="30" spans="1:6" ht="15.75">
      <c r="A30" s="376"/>
      <c r="B30" s="93"/>
      <c r="C30" s="89" t="s">
        <v>154</v>
      </c>
      <c r="D30" s="125"/>
      <c r="E30" s="125"/>
      <c r="F30" s="125"/>
    </row>
    <row r="31" spans="1:6" ht="15.75">
      <c r="A31" s="234" t="s">
        <v>130</v>
      </c>
      <c r="B31" s="233"/>
      <c r="C31" s="95" t="s">
        <v>130</v>
      </c>
      <c r="D31" s="125"/>
      <c r="E31" s="125"/>
      <c r="F31" s="125"/>
    </row>
    <row r="32" spans="1:6" ht="21.75" customHeight="1">
      <c r="A32" s="374" t="s">
        <v>19</v>
      </c>
      <c r="B32" s="365" t="s">
        <v>175</v>
      </c>
      <c r="C32" s="94" t="s">
        <v>140</v>
      </c>
      <c r="D32" s="124">
        <f>D35+D37+D38+D34+D33</f>
        <v>30777.5</v>
      </c>
      <c r="E32" s="124">
        <f>E35+E37+E38+E34+E33</f>
        <v>30777.5</v>
      </c>
      <c r="F32" s="124">
        <f>F35+F37+F38+F34+F33</f>
        <v>30777.5</v>
      </c>
    </row>
    <row r="33" spans="1:6" ht="15.75" customHeight="1">
      <c r="A33" s="375"/>
      <c r="B33" s="366"/>
      <c r="C33" s="95" t="s">
        <v>153</v>
      </c>
      <c r="D33" s="125"/>
      <c r="E33" s="125"/>
      <c r="F33" s="125"/>
    </row>
    <row r="34" spans="1:6" ht="15.75">
      <c r="A34" s="375"/>
      <c r="B34" s="366"/>
      <c r="C34" s="89" t="s">
        <v>138</v>
      </c>
      <c r="D34" s="192">
        <v>929.4</v>
      </c>
      <c r="E34" s="192">
        <v>929.4</v>
      </c>
      <c r="F34" s="192">
        <v>929.4</v>
      </c>
    </row>
    <row r="35" spans="1:6" ht="15.75">
      <c r="A35" s="375"/>
      <c r="B35" s="366"/>
      <c r="C35" s="89" t="s">
        <v>7</v>
      </c>
      <c r="D35" s="125">
        <v>29848.1</v>
      </c>
      <c r="E35" s="125">
        <v>29848.1</v>
      </c>
      <c r="F35" s="125">
        <v>29848.1</v>
      </c>
    </row>
    <row r="36" spans="1:6" ht="38.25">
      <c r="A36" s="375"/>
      <c r="B36" s="366"/>
      <c r="C36" s="96" t="s">
        <v>151</v>
      </c>
      <c r="D36" s="125"/>
      <c r="E36" s="125"/>
      <c r="F36" s="125"/>
    </row>
    <row r="37" spans="1:6" ht="15.75">
      <c r="A37" s="375"/>
      <c r="B37" s="366"/>
      <c r="C37" s="89" t="s">
        <v>139</v>
      </c>
      <c r="D37" s="125"/>
      <c r="E37" s="125"/>
      <c r="F37" s="125"/>
    </row>
    <row r="38" spans="1:6" ht="15.75">
      <c r="A38" s="376"/>
      <c r="B38" s="367"/>
      <c r="C38" s="89" t="s">
        <v>154</v>
      </c>
      <c r="D38" s="125"/>
      <c r="E38" s="125"/>
      <c r="F38" s="125"/>
    </row>
    <row r="39" spans="1:6" ht="15.75">
      <c r="A39" s="234" t="s">
        <v>122</v>
      </c>
      <c r="B39" s="230"/>
      <c r="C39" s="95" t="s">
        <v>130</v>
      </c>
      <c r="D39" s="125"/>
      <c r="E39" s="125"/>
      <c r="F39" s="125"/>
    </row>
    <row r="40" spans="1:6" ht="15.75" customHeight="1">
      <c r="A40" s="379" t="s">
        <v>20</v>
      </c>
      <c r="B40" s="372" t="s">
        <v>176</v>
      </c>
      <c r="C40" s="94" t="s">
        <v>140</v>
      </c>
      <c r="D40" s="124">
        <f>D42</f>
        <v>2235.6</v>
      </c>
      <c r="E40" s="124">
        <f>E42</f>
        <v>2235.6</v>
      </c>
      <c r="F40" s="124">
        <f>F42</f>
        <v>2235.6</v>
      </c>
    </row>
    <row r="41" spans="1:6" ht="15.75">
      <c r="A41" s="379"/>
      <c r="B41" s="372"/>
      <c r="C41" s="95" t="s">
        <v>153</v>
      </c>
      <c r="D41" s="125"/>
      <c r="E41" s="125"/>
      <c r="F41" s="125"/>
    </row>
    <row r="42" spans="1:6" ht="15.75">
      <c r="A42" s="379"/>
      <c r="B42" s="372"/>
      <c r="C42" s="89" t="s">
        <v>138</v>
      </c>
      <c r="D42" s="125">
        <v>2235.6</v>
      </c>
      <c r="E42" s="125">
        <v>2235.6</v>
      </c>
      <c r="F42" s="125">
        <v>2235.6</v>
      </c>
    </row>
    <row r="43" spans="1:6" ht="15.75">
      <c r="A43" s="379"/>
      <c r="B43" s="372"/>
      <c r="C43" s="89" t="s">
        <v>7</v>
      </c>
      <c r="D43" s="125">
        <v>0</v>
      </c>
      <c r="E43" s="125">
        <v>0</v>
      </c>
      <c r="F43" s="125">
        <v>0</v>
      </c>
    </row>
    <row r="44" spans="1:6" ht="38.25">
      <c r="A44" s="379"/>
      <c r="B44" s="372"/>
      <c r="C44" s="96" t="s">
        <v>151</v>
      </c>
      <c r="D44" s="125"/>
      <c r="E44" s="125"/>
      <c r="F44" s="125"/>
    </row>
    <row r="45" spans="1:6" ht="15.75">
      <c r="A45" s="379"/>
      <c r="B45" s="372"/>
      <c r="C45" s="89" t="s">
        <v>139</v>
      </c>
      <c r="D45" s="125"/>
      <c r="E45" s="125"/>
      <c r="F45" s="125"/>
    </row>
    <row r="46" spans="1:6" ht="15.75">
      <c r="A46" s="379"/>
      <c r="B46" s="372"/>
      <c r="C46" s="89" t="s">
        <v>154</v>
      </c>
      <c r="D46" s="125"/>
      <c r="E46" s="125"/>
      <c r="F46" s="125"/>
    </row>
    <row r="47" spans="1:6" ht="15.75">
      <c r="A47" s="377" t="s">
        <v>21</v>
      </c>
      <c r="B47" s="378" t="s">
        <v>22</v>
      </c>
      <c r="C47" s="84" t="s">
        <v>140</v>
      </c>
      <c r="D47" s="117">
        <f>D48+D49+D50+D52+D53</f>
        <v>1101537.8999999999</v>
      </c>
      <c r="E47" s="117">
        <f t="shared" ref="E47:F47" si="3">E48+E49+E50+E52+E53</f>
        <v>1100807.9999999998</v>
      </c>
      <c r="F47" s="117">
        <f t="shared" si="3"/>
        <v>1100807.9999999998</v>
      </c>
    </row>
    <row r="48" spans="1:6" ht="15.75">
      <c r="A48" s="377"/>
      <c r="B48" s="372"/>
      <c r="C48" s="85" t="s">
        <v>153</v>
      </c>
      <c r="D48" s="117">
        <f>D56+D64+D72+D79+D87+D95+D102+D109+D116+D123+D130</f>
        <v>33505.600000000006</v>
      </c>
      <c r="E48" s="117">
        <f t="shared" ref="E48:F48" si="4">E56+E64+E72+E79+E87+E95+E102+E109+E116+E123+E130</f>
        <v>32927.100000000006</v>
      </c>
      <c r="F48" s="117">
        <f t="shared" si="4"/>
        <v>32927.100000000006</v>
      </c>
    </row>
    <row r="49" spans="1:6" ht="15.75">
      <c r="A49" s="377"/>
      <c r="B49" s="372"/>
      <c r="C49" s="86" t="s">
        <v>138</v>
      </c>
      <c r="D49" s="117">
        <f t="shared" ref="D49:F53" si="5">D57+D65+D73+D80+D88+D96+D103+D110+D117+D124+D131</f>
        <v>936474.2</v>
      </c>
      <c r="E49" s="117">
        <f t="shared" si="5"/>
        <v>936322.79999999993</v>
      </c>
      <c r="F49" s="117">
        <f t="shared" si="5"/>
        <v>936322.79999999993</v>
      </c>
    </row>
    <row r="50" spans="1:6" ht="15.75">
      <c r="A50" s="377"/>
      <c r="B50" s="372"/>
      <c r="C50" s="86" t="s">
        <v>7</v>
      </c>
      <c r="D50" s="117">
        <f t="shared" si="5"/>
        <v>131011.2</v>
      </c>
      <c r="E50" s="117">
        <f t="shared" si="5"/>
        <v>131011.2</v>
      </c>
      <c r="F50" s="117">
        <f t="shared" si="5"/>
        <v>131011.2</v>
      </c>
    </row>
    <row r="51" spans="1:6" ht="38.25">
      <c r="A51" s="377"/>
      <c r="B51" s="372"/>
      <c r="C51" s="87" t="s">
        <v>151</v>
      </c>
      <c r="D51" s="117">
        <f t="shared" si="5"/>
        <v>0</v>
      </c>
      <c r="E51" s="117">
        <f t="shared" si="5"/>
        <v>0</v>
      </c>
      <c r="F51" s="117">
        <f t="shared" si="5"/>
        <v>0</v>
      </c>
    </row>
    <row r="52" spans="1:6" ht="15.75">
      <c r="A52" s="377"/>
      <c r="B52" s="372"/>
      <c r="C52" s="86" t="s">
        <v>139</v>
      </c>
      <c r="D52" s="117">
        <f t="shared" si="5"/>
        <v>546.9</v>
      </c>
      <c r="E52" s="117">
        <f t="shared" si="5"/>
        <v>546.9</v>
      </c>
      <c r="F52" s="117">
        <f t="shared" si="5"/>
        <v>546.9</v>
      </c>
    </row>
    <row r="53" spans="1:6" ht="15.75">
      <c r="A53" s="377"/>
      <c r="B53" s="372"/>
      <c r="C53" s="86" t="s">
        <v>154</v>
      </c>
      <c r="D53" s="117">
        <f t="shared" si="5"/>
        <v>0</v>
      </c>
      <c r="E53" s="117">
        <f t="shared" si="5"/>
        <v>0</v>
      </c>
      <c r="F53" s="117">
        <f t="shared" si="5"/>
        <v>0</v>
      </c>
    </row>
    <row r="54" spans="1:6" ht="15.75">
      <c r="A54" s="234" t="s">
        <v>130</v>
      </c>
      <c r="B54" s="233"/>
      <c r="C54" s="95" t="s">
        <v>130</v>
      </c>
      <c r="D54" s="125"/>
      <c r="E54" s="125"/>
      <c r="F54" s="125"/>
    </row>
    <row r="55" spans="1:6" ht="15.75" customHeight="1">
      <c r="A55" s="379" t="s">
        <v>23</v>
      </c>
      <c r="B55" s="372" t="s">
        <v>177</v>
      </c>
      <c r="C55" s="94" t="s">
        <v>140</v>
      </c>
      <c r="D55" s="124">
        <f>D58</f>
        <v>8006.9</v>
      </c>
      <c r="E55" s="124">
        <f>E58</f>
        <v>8006.9</v>
      </c>
      <c r="F55" s="124">
        <f>F58</f>
        <v>8006.9</v>
      </c>
    </row>
    <row r="56" spans="1:6" ht="15.75">
      <c r="A56" s="379"/>
      <c r="B56" s="372"/>
      <c r="C56" s="95" t="s">
        <v>153</v>
      </c>
      <c r="D56" s="125"/>
      <c r="E56" s="125"/>
      <c r="F56" s="125"/>
    </row>
    <row r="57" spans="1:6" ht="15.75">
      <c r="A57" s="379"/>
      <c r="B57" s="372"/>
      <c r="C57" s="89" t="s">
        <v>138</v>
      </c>
      <c r="D57" s="125"/>
      <c r="E57" s="125"/>
      <c r="F57" s="125"/>
    </row>
    <row r="58" spans="1:6" ht="15.75">
      <c r="A58" s="379"/>
      <c r="B58" s="372"/>
      <c r="C58" s="89" t="s">
        <v>7</v>
      </c>
      <c r="D58" s="125">
        <v>8006.9</v>
      </c>
      <c r="E58" s="125">
        <v>8006.9</v>
      </c>
      <c r="F58" s="125">
        <v>8006.9</v>
      </c>
    </row>
    <row r="59" spans="1:6" ht="38.25">
      <c r="A59" s="379"/>
      <c r="B59" s="372"/>
      <c r="C59" s="96" t="s">
        <v>151</v>
      </c>
      <c r="D59" s="125"/>
      <c r="E59" s="125"/>
      <c r="F59" s="125"/>
    </row>
    <row r="60" spans="1:6" ht="15.75">
      <c r="A60" s="379"/>
      <c r="B60" s="372"/>
      <c r="C60" s="89" t="s">
        <v>139</v>
      </c>
      <c r="D60" s="125"/>
      <c r="E60" s="125"/>
      <c r="F60" s="125"/>
    </row>
    <row r="61" spans="1:6" ht="15.75">
      <c r="A61" s="379"/>
      <c r="B61" s="372"/>
      <c r="C61" s="89" t="s">
        <v>154</v>
      </c>
      <c r="D61" s="125"/>
      <c r="E61" s="125"/>
      <c r="F61" s="125"/>
    </row>
    <row r="62" spans="1:6" ht="15.75">
      <c r="A62" s="234" t="s">
        <v>141</v>
      </c>
      <c r="B62" s="233"/>
      <c r="C62" s="95" t="s">
        <v>130</v>
      </c>
      <c r="D62" s="125"/>
      <c r="E62" s="125"/>
      <c r="F62" s="125"/>
    </row>
    <row r="63" spans="1:6" ht="15.75" customHeight="1">
      <c r="A63" s="374" t="s">
        <v>25</v>
      </c>
      <c r="B63" s="362" t="s">
        <v>26</v>
      </c>
      <c r="C63" s="94" t="s">
        <v>140</v>
      </c>
      <c r="D63" s="117">
        <f>D64+D65+D66+D68+D69</f>
        <v>781851.5</v>
      </c>
      <c r="E63" s="117">
        <f>E64+E65+E66+E68+E69</f>
        <v>781700.1</v>
      </c>
      <c r="F63" s="117">
        <f>F64+F65+F66+F68+F69</f>
        <v>781700.1</v>
      </c>
    </row>
    <row r="64" spans="1:6" ht="15.75">
      <c r="A64" s="375"/>
      <c r="B64" s="363"/>
      <c r="C64" s="95" t="s">
        <v>153</v>
      </c>
      <c r="D64" s="126"/>
      <c r="E64" s="126"/>
      <c r="F64" s="126"/>
    </row>
    <row r="65" spans="1:6" ht="15.75">
      <c r="A65" s="375"/>
      <c r="B65" s="363"/>
      <c r="C65" s="89" t="s">
        <v>138</v>
      </c>
      <c r="D65" s="126">
        <v>665299.30000000005</v>
      </c>
      <c r="E65" s="126">
        <v>665147.9</v>
      </c>
      <c r="F65" s="126">
        <v>665147.9</v>
      </c>
    </row>
    <row r="66" spans="1:6" ht="15.75">
      <c r="A66" s="375"/>
      <c r="B66" s="363"/>
      <c r="C66" s="89" t="s">
        <v>7</v>
      </c>
      <c r="D66" s="126">
        <v>116526.2</v>
      </c>
      <c r="E66" s="126">
        <v>116526.2</v>
      </c>
      <c r="F66" s="126">
        <v>116526.2</v>
      </c>
    </row>
    <row r="67" spans="1:6" ht="38.25">
      <c r="A67" s="375"/>
      <c r="B67" s="363"/>
      <c r="C67" s="96" t="s">
        <v>151</v>
      </c>
      <c r="D67" s="125"/>
      <c r="E67" s="125"/>
      <c r="F67" s="125"/>
    </row>
    <row r="68" spans="1:6" ht="15.75">
      <c r="A68" s="375"/>
      <c r="B68" s="363"/>
      <c r="C68" s="89" t="s">
        <v>139</v>
      </c>
      <c r="D68" s="126">
        <v>26</v>
      </c>
      <c r="E68" s="126">
        <v>26</v>
      </c>
      <c r="F68" s="126">
        <v>26</v>
      </c>
    </row>
    <row r="69" spans="1:6" ht="15.75">
      <c r="A69" s="376"/>
      <c r="B69" s="364"/>
      <c r="C69" s="89" t="s">
        <v>154</v>
      </c>
      <c r="D69" s="125"/>
      <c r="E69" s="125"/>
      <c r="F69" s="125"/>
    </row>
    <row r="70" spans="1:6" ht="15.75">
      <c r="A70" s="234" t="s">
        <v>122</v>
      </c>
      <c r="B70" s="227"/>
      <c r="C70" s="97"/>
      <c r="D70" s="125"/>
      <c r="E70" s="125"/>
      <c r="F70" s="125"/>
    </row>
    <row r="71" spans="1:6" ht="15.75" customHeight="1">
      <c r="A71" s="374" t="s">
        <v>27</v>
      </c>
      <c r="B71" s="362" t="s">
        <v>178</v>
      </c>
      <c r="C71" s="94" t="s">
        <v>140</v>
      </c>
      <c r="D71" s="124">
        <f>D73</f>
        <v>265918.59999999998</v>
      </c>
      <c r="E71" s="124">
        <f>E73</f>
        <v>265918.59999999998</v>
      </c>
      <c r="F71" s="124">
        <f>F73</f>
        <v>265918.59999999998</v>
      </c>
    </row>
    <row r="72" spans="1:6" ht="15.75">
      <c r="A72" s="375"/>
      <c r="B72" s="363"/>
      <c r="C72" s="95" t="s">
        <v>153</v>
      </c>
      <c r="D72" s="125"/>
      <c r="E72" s="125"/>
      <c r="F72" s="125"/>
    </row>
    <row r="73" spans="1:6" ht="15.75">
      <c r="A73" s="375"/>
      <c r="B73" s="363"/>
      <c r="C73" s="89" t="s">
        <v>138</v>
      </c>
      <c r="D73" s="125">
        <v>265918.59999999998</v>
      </c>
      <c r="E73" s="125">
        <v>265918.59999999998</v>
      </c>
      <c r="F73" s="125">
        <v>265918.59999999998</v>
      </c>
    </row>
    <row r="74" spans="1:6" ht="15.75">
      <c r="A74" s="375"/>
      <c r="B74" s="363"/>
      <c r="C74" s="89" t="s">
        <v>7</v>
      </c>
      <c r="D74" s="125"/>
      <c r="E74" s="125"/>
      <c r="F74" s="125"/>
    </row>
    <row r="75" spans="1:6" ht="38.25">
      <c r="A75" s="375"/>
      <c r="B75" s="363"/>
      <c r="C75" s="96" t="s">
        <v>151</v>
      </c>
      <c r="D75" s="125"/>
      <c r="E75" s="125"/>
      <c r="F75" s="125"/>
    </row>
    <row r="76" spans="1:6" ht="15.75">
      <c r="A76" s="375"/>
      <c r="B76" s="363"/>
      <c r="C76" s="89" t="s">
        <v>139</v>
      </c>
      <c r="D76" s="125"/>
      <c r="E76" s="125"/>
      <c r="F76" s="125"/>
    </row>
    <row r="77" spans="1:6" ht="15.75">
      <c r="A77" s="376"/>
      <c r="B77" s="364"/>
      <c r="C77" s="89" t="s">
        <v>154</v>
      </c>
      <c r="D77" s="125"/>
      <c r="E77" s="125"/>
      <c r="F77" s="125"/>
    </row>
    <row r="78" spans="1:6" ht="15.75" customHeight="1">
      <c r="A78" s="362" t="s">
        <v>28</v>
      </c>
      <c r="B78" s="362" t="s">
        <v>29</v>
      </c>
      <c r="C78" s="94" t="s">
        <v>140</v>
      </c>
      <c r="D78" s="124">
        <f>D80+D81</f>
        <v>1185.3</v>
      </c>
      <c r="E78" s="124">
        <f>E80+E81</f>
        <v>1185.3</v>
      </c>
      <c r="F78" s="124">
        <f>F80+F81</f>
        <v>1185.3</v>
      </c>
    </row>
    <row r="79" spans="1:6" ht="15.75">
      <c r="A79" s="363"/>
      <c r="B79" s="363"/>
      <c r="C79" s="95" t="s">
        <v>153</v>
      </c>
      <c r="D79" s="125"/>
      <c r="E79" s="125"/>
      <c r="F79" s="125"/>
    </row>
    <row r="80" spans="1:6" ht="15.75">
      <c r="A80" s="363"/>
      <c r="B80" s="363"/>
      <c r="C80" s="89" t="s">
        <v>138</v>
      </c>
      <c r="D80" s="125">
        <v>992.2</v>
      </c>
      <c r="E80" s="125">
        <v>992.2</v>
      </c>
      <c r="F80" s="125">
        <v>992.2</v>
      </c>
    </row>
    <row r="81" spans="1:6" ht="15.75">
      <c r="A81" s="363"/>
      <c r="B81" s="363"/>
      <c r="C81" s="89" t="s">
        <v>7</v>
      </c>
      <c r="D81" s="125">
        <v>193.1</v>
      </c>
      <c r="E81" s="125">
        <v>193.1</v>
      </c>
      <c r="F81" s="125">
        <v>193.1</v>
      </c>
    </row>
    <row r="82" spans="1:6" ht="38.25">
      <c r="A82" s="363"/>
      <c r="B82" s="363"/>
      <c r="C82" s="96" t="s">
        <v>151</v>
      </c>
      <c r="D82" s="125"/>
      <c r="E82" s="125"/>
      <c r="F82" s="125"/>
    </row>
    <row r="83" spans="1:6" ht="15.75">
      <c r="A83" s="363"/>
      <c r="B83" s="363"/>
      <c r="C83" s="89" t="s">
        <v>139</v>
      </c>
      <c r="D83" s="125"/>
      <c r="E83" s="125"/>
      <c r="F83" s="125"/>
    </row>
    <row r="84" spans="1:6" ht="15.75">
      <c r="A84" s="363"/>
      <c r="B84" s="363"/>
      <c r="C84" s="89" t="s">
        <v>154</v>
      </c>
      <c r="D84" s="125"/>
      <c r="E84" s="125"/>
      <c r="F84" s="125"/>
    </row>
    <row r="85" spans="1:6" ht="15.75">
      <c r="A85" s="234" t="s">
        <v>130</v>
      </c>
      <c r="B85" s="234"/>
      <c r="C85" s="98"/>
      <c r="D85" s="125"/>
      <c r="E85" s="125"/>
      <c r="F85" s="125"/>
    </row>
    <row r="86" spans="1:6" ht="15.75" customHeight="1">
      <c r="A86" s="362" t="s">
        <v>180</v>
      </c>
      <c r="B86" s="362" t="s">
        <v>179</v>
      </c>
      <c r="C86" s="94" t="s">
        <v>140</v>
      </c>
      <c r="D86" s="124">
        <f>D88+D89+D91+D92</f>
        <v>9007.8000000000011</v>
      </c>
      <c r="E86" s="124">
        <f>E88+E89+E91+E92</f>
        <v>9007.8000000000011</v>
      </c>
      <c r="F86" s="124">
        <f>F88+F89+F91+F92</f>
        <v>9007.8000000000011</v>
      </c>
    </row>
    <row r="87" spans="1:6" ht="15.75">
      <c r="A87" s="363"/>
      <c r="B87" s="363"/>
      <c r="C87" s="95" t="s">
        <v>153</v>
      </c>
      <c r="D87" s="125"/>
      <c r="E87" s="125"/>
      <c r="F87" s="125"/>
    </row>
    <row r="88" spans="1:6" ht="15.75">
      <c r="A88" s="363"/>
      <c r="B88" s="363"/>
      <c r="C88" s="89" t="s">
        <v>138</v>
      </c>
      <c r="D88" s="125">
        <v>2222.3000000000002</v>
      </c>
      <c r="E88" s="125">
        <v>2222.3000000000002</v>
      </c>
      <c r="F88" s="125">
        <v>2222.3000000000002</v>
      </c>
    </row>
    <row r="89" spans="1:6" ht="15.75">
      <c r="A89" s="363"/>
      <c r="B89" s="363"/>
      <c r="C89" s="89" t="s">
        <v>7</v>
      </c>
      <c r="D89" s="125">
        <v>6264.6</v>
      </c>
      <c r="E89" s="125">
        <v>6264.6</v>
      </c>
      <c r="F89" s="125">
        <v>6264.6</v>
      </c>
    </row>
    <row r="90" spans="1:6" ht="38.25">
      <c r="A90" s="363"/>
      <c r="B90" s="363"/>
      <c r="C90" s="96" t="s">
        <v>151</v>
      </c>
      <c r="D90" s="125"/>
      <c r="E90" s="125"/>
      <c r="F90" s="125"/>
    </row>
    <row r="91" spans="1:6" ht="15.75">
      <c r="A91" s="363"/>
      <c r="B91" s="363"/>
      <c r="C91" s="89" t="s">
        <v>139</v>
      </c>
      <c r="D91" s="125">
        <v>520.9</v>
      </c>
      <c r="E91" s="125">
        <v>520.9</v>
      </c>
      <c r="F91" s="125">
        <v>520.9</v>
      </c>
    </row>
    <row r="92" spans="1:6" ht="15.75">
      <c r="A92" s="363"/>
      <c r="B92" s="363"/>
      <c r="C92" s="89" t="s">
        <v>154</v>
      </c>
      <c r="D92" s="125"/>
      <c r="E92" s="125"/>
      <c r="F92" s="125"/>
    </row>
    <row r="93" spans="1:6" ht="15.75">
      <c r="A93" s="227"/>
      <c r="B93" s="227"/>
      <c r="C93" s="97"/>
      <c r="D93" s="125"/>
      <c r="E93" s="125"/>
      <c r="F93" s="125"/>
    </row>
    <row r="94" spans="1:6" ht="15.75" customHeight="1">
      <c r="A94" s="371" t="s">
        <v>304</v>
      </c>
      <c r="B94" s="365" t="s">
        <v>378</v>
      </c>
      <c r="C94" s="84" t="s">
        <v>140</v>
      </c>
      <c r="D94" s="124">
        <f>D95+D96+D97+D98+D99+D100</f>
        <v>0</v>
      </c>
      <c r="E94" s="124">
        <f>E95+E96+E97+E98+E99+E100</f>
        <v>0</v>
      </c>
      <c r="F94" s="124">
        <f>F95+F96+F97+F98+F99+F100</f>
        <v>0</v>
      </c>
    </row>
    <row r="95" spans="1:6" ht="15.75">
      <c r="A95" s="371"/>
      <c r="B95" s="366"/>
      <c r="C95" s="95" t="s">
        <v>153</v>
      </c>
      <c r="D95" s="125"/>
      <c r="E95" s="125"/>
      <c r="F95" s="125"/>
    </row>
    <row r="96" spans="1:6" ht="15.75">
      <c r="A96" s="371"/>
      <c r="B96" s="366"/>
      <c r="C96" s="89" t="s">
        <v>138</v>
      </c>
      <c r="D96" s="125"/>
      <c r="E96" s="125"/>
      <c r="F96" s="125"/>
    </row>
    <row r="97" spans="1:6" ht="15.75">
      <c r="A97" s="371"/>
      <c r="B97" s="366"/>
      <c r="C97" s="89" t="s">
        <v>7</v>
      </c>
      <c r="D97" s="125"/>
      <c r="E97" s="125"/>
      <c r="F97" s="125"/>
    </row>
    <row r="98" spans="1:6" ht="38.25">
      <c r="A98" s="371"/>
      <c r="B98" s="366"/>
      <c r="C98" s="96" t="s">
        <v>151</v>
      </c>
      <c r="D98" s="125"/>
      <c r="E98" s="125"/>
      <c r="F98" s="125"/>
    </row>
    <row r="99" spans="1:6" ht="15.75">
      <c r="A99" s="371"/>
      <c r="B99" s="366"/>
      <c r="C99" s="89" t="s">
        <v>139</v>
      </c>
      <c r="D99" s="125"/>
      <c r="E99" s="125"/>
      <c r="F99" s="125"/>
    </row>
    <row r="100" spans="1:6" ht="15.75">
      <c r="A100" s="371"/>
      <c r="B100" s="367"/>
      <c r="C100" s="89" t="s">
        <v>154</v>
      </c>
      <c r="D100" s="125"/>
      <c r="E100" s="125"/>
      <c r="F100" s="125"/>
    </row>
    <row r="101" spans="1:6" ht="15.75" customHeight="1">
      <c r="A101" s="371" t="s">
        <v>349</v>
      </c>
      <c r="B101" s="372" t="s">
        <v>333</v>
      </c>
      <c r="C101" s="84" t="s">
        <v>140</v>
      </c>
      <c r="D101" s="124">
        <f>D102+D103+D104+D105+D106+D107</f>
        <v>0</v>
      </c>
      <c r="E101" s="124">
        <f t="shared" ref="E101:F101" si="6">E102+E103+E104+E105+E106+E107</f>
        <v>0</v>
      </c>
      <c r="F101" s="124">
        <f t="shared" si="6"/>
        <v>0</v>
      </c>
    </row>
    <row r="102" spans="1:6" ht="15.75">
      <c r="A102" s="371"/>
      <c r="B102" s="372"/>
      <c r="C102" s="95" t="s">
        <v>153</v>
      </c>
      <c r="D102" s="210"/>
      <c r="E102" s="210"/>
      <c r="F102" s="210"/>
    </row>
    <row r="103" spans="1:6" ht="15.75">
      <c r="A103" s="371"/>
      <c r="B103" s="372"/>
      <c r="C103" s="89" t="s">
        <v>138</v>
      </c>
      <c r="D103" s="210"/>
      <c r="E103" s="210"/>
      <c r="F103" s="210"/>
    </row>
    <row r="104" spans="1:6" ht="15.75">
      <c r="A104" s="371"/>
      <c r="B104" s="372"/>
      <c r="C104" s="89" t="s">
        <v>7</v>
      </c>
      <c r="D104" s="210"/>
      <c r="E104" s="210"/>
      <c r="F104" s="210"/>
    </row>
    <row r="105" spans="1:6" ht="38.25">
      <c r="A105" s="371"/>
      <c r="B105" s="372"/>
      <c r="C105" s="96" t="s">
        <v>151</v>
      </c>
      <c r="D105" s="125"/>
      <c r="E105" s="125"/>
      <c r="F105" s="125"/>
    </row>
    <row r="106" spans="1:6" ht="15.75">
      <c r="A106" s="371"/>
      <c r="B106" s="372"/>
      <c r="C106" s="89" t="s">
        <v>139</v>
      </c>
      <c r="D106" s="125"/>
      <c r="E106" s="125"/>
      <c r="F106" s="125"/>
    </row>
    <row r="107" spans="1:6" ht="15.75">
      <c r="A107" s="371"/>
      <c r="B107" s="372"/>
      <c r="C107" s="89" t="s">
        <v>154</v>
      </c>
      <c r="D107" s="125"/>
      <c r="E107" s="125"/>
      <c r="F107" s="125"/>
    </row>
    <row r="108" spans="1:6" ht="15.75" customHeight="1">
      <c r="A108" s="371" t="s">
        <v>350</v>
      </c>
      <c r="B108" s="372" t="s">
        <v>334</v>
      </c>
      <c r="C108" s="84" t="s">
        <v>140</v>
      </c>
      <c r="D108" s="124">
        <f>D109+D110+D111+D112+D113+D114</f>
        <v>14464.7</v>
      </c>
      <c r="E108" s="124">
        <f t="shared" ref="E108:F108" si="7">E109+E110+E111+E112+E113+E114</f>
        <v>14464.7</v>
      </c>
      <c r="F108" s="124">
        <f t="shared" si="7"/>
        <v>14464.7</v>
      </c>
    </row>
    <row r="109" spans="1:6" ht="15.75">
      <c r="A109" s="371"/>
      <c r="B109" s="372"/>
      <c r="C109" s="95" t="s">
        <v>153</v>
      </c>
      <c r="D109" s="210">
        <v>12422.1</v>
      </c>
      <c r="E109" s="210">
        <v>12422.1</v>
      </c>
      <c r="F109" s="210">
        <v>12422.1</v>
      </c>
    </row>
    <row r="110" spans="1:6" ht="15.75">
      <c r="A110" s="371"/>
      <c r="B110" s="372"/>
      <c r="C110" s="89" t="s">
        <v>138</v>
      </c>
      <c r="D110" s="210">
        <v>2022.2</v>
      </c>
      <c r="E110" s="210">
        <v>2022.2</v>
      </c>
      <c r="F110" s="210">
        <v>2022.2</v>
      </c>
    </row>
    <row r="111" spans="1:6" ht="15.75">
      <c r="A111" s="371"/>
      <c r="B111" s="372"/>
      <c r="C111" s="89" t="s">
        <v>7</v>
      </c>
      <c r="D111" s="210">
        <v>20.399999999999999</v>
      </c>
      <c r="E111" s="210">
        <v>20.399999999999999</v>
      </c>
      <c r="F111" s="210">
        <v>20.399999999999999</v>
      </c>
    </row>
    <row r="112" spans="1:6" ht="38.25">
      <c r="A112" s="371"/>
      <c r="B112" s="372"/>
      <c r="C112" s="96" t="s">
        <v>151</v>
      </c>
      <c r="D112" s="125"/>
      <c r="E112" s="125"/>
      <c r="F112" s="125"/>
    </row>
    <row r="113" spans="1:6" ht="15.75">
      <c r="A113" s="371"/>
      <c r="B113" s="372"/>
      <c r="C113" s="89" t="s">
        <v>139</v>
      </c>
      <c r="D113" s="125"/>
      <c r="E113" s="125"/>
      <c r="F113" s="125"/>
    </row>
    <row r="114" spans="1:6" ht="15.75">
      <c r="A114" s="371"/>
      <c r="B114" s="372"/>
      <c r="C114" s="89" t="s">
        <v>154</v>
      </c>
      <c r="D114" s="125"/>
      <c r="E114" s="125"/>
      <c r="F114" s="125"/>
    </row>
    <row r="115" spans="1:6" ht="15.75" customHeight="1">
      <c r="A115" s="371" t="s">
        <v>351</v>
      </c>
      <c r="B115" s="372" t="s">
        <v>335</v>
      </c>
      <c r="C115" s="84" t="s">
        <v>140</v>
      </c>
      <c r="D115" s="212">
        <f>D116+D117+D118+D119+D120+D121</f>
        <v>20123.7</v>
      </c>
      <c r="E115" s="212">
        <f t="shared" ref="E115:F115" si="8">E116+E117+E118+E119+E120+E121</f>
        <v>19545.2</v>
      </c>
      <c r="F115" s="212">
        <f t="shared" si="8"/>
        <v>19545.2</v>
      </c>
    </row>
    <row r="116" spans="1:6" ht="15.75">
      <c r="A116" s="371"/>
      <c r="B116" s="372"/>
      <c r="C116" s="95" t="s">
        <v>153</v>
      </c>
      <c r="D116" s="211">
        <v>20123.7</v>
      </c>
      <c r="E116" s="211">
        <v>19545.2</v>
      </c>
      <c r="F116" s="211">
        <v>19545.2</v>
      </c>
    </row>
    <row r="117" spans="1:6" ht="15.75">
      <c r="A117" s="371"/>
      <c r="B117" s="372"/>
      <c r="C117" s="89" t="s">
        <v>138</v>
      </c>
      <c r="D117" s="125"/>
      <c r="E117" s="125"/>
      <c r="F117" s="125"/>
    </row>
    <row r="118" spans="1:6" ht="15.75">
      <c r="A118" s="371"/>
      <c r="B118" s="372"/>
      <c r="C118" s="89" t="s">
        <v>7</v>
      </c>
      <c r="D118" s="125"/>
      <c r="E118" s="125"/>
      <c r="F118" s="125"/>
    </row>
    <row r="119" spans="1:6" ht="38.25">
      <c r="A119" s="371"/>
      <c r="B119" s="372"/>
      <c r="C119" s="96" t="s">
        <v>151</v>
      </c>
      <c r="D119" s="125"/>
      <c r="E119" s="125"/>
      <c r="F119" s="125"/>
    </row>
    <row r="120" spans="1:6" ht="15.75">
      <c r="A120" s="371"/>
      <c r="B120" s="372"/>
      <c r="C120" s="89" t="s">
        <v>139</v>
      </c>
      <c r="D120" s="125"/>
      <c r="E120" s="125"/>
      <c r="F120" s="125"/>
    </row>
    <row r="121" spans="1:6" ht="15.75">
      <c r="A121" s="371"/>
      <c r="B121" s="372"/>
      <c r="C121" s="89" t="s">
        <v>154</v>
      </c>
      <c r="D121" s="125"/>
      <c r="E121" s="125"/>
      <c r="F121" s="125"/>
    </row>
    <row r="122" spans="1:6" ht="15.75" customHeight="1">
      <c r="A122" s="371" t="s">
        <v>352</v>
      </c>
      <c r="B122" s="372" t="s">
        <v>336</v>
      </c>
      <c r="C122" s="84" t="s">
        <v>140</v>
      </c>
      <c r="D122" s="124">
        <f>D123+D124+D125+D126+D127+D128</f>
        <v>0</v>
      </c>
      <c r="E122" s="124">
        <f t="shared" ref="E122:F122" si="9">E123+E124+E125+E126+E127+E128</f>
        <v>0</v>
      </c>
      <c r="F122" s="124">
        <f t="shared" si="9"/>
        <v>0</v>
      </c>
    </row>
    <row r="123" spans="1:6" ht="15.75">
      <c r="A123" s="371"/>
      <c r="B123" s="372"/>
      <c r="C123" s="95" t="s">
        <v>153</v>
      </c>
      <c r="D123" s="125"/>
      <c r="E123" s="125"/>
      <c r="F123" s="125"/>
    </row>
    <row r="124" spans="1:6" ht="15.75">
      <c r="A124" s="371"/>
      <c r="B124" s="372"/>
      <c r="C124" s="89" t="s">
        <v>138</v>
      </c>
      <c r="D124" s="125"/>
      <c r="E124" s="125"/>
      <c r="F124" s="125"/>
    </row>
    <row r="125" spans="1:6" ht="15.75">
      <c r="A125" s="371"/>
      <c r="B125" s="372"/>
      <c r="C125" s="89" t="s">
        <v>7</v>
      </c>
      <c r="D125" s="125"/>
      <c r="E125" s="125"/>
      <c r="F125" s="125"/>
    </row>
    <row r="126" spans="1:6" ht="38.25">
      <c r="A126" s="371"/>
      <c r="B126" s="372"/>
      <c r="C126" s="96" t="s">
        <v>151</v>
      </c>
      <c r="D126" s="125"/>
      <c r="E126" s="125"/>
      <c r="F126" s="125"/>
    </row>
    <row r="127" spans="1:6" ht="15.75">
      <c r="A127" s="371"/>
      <c r="B127" s="372"/>
      <c r="C127" s="89" t="s">
        <v>139</v>
      </c>
      <c r="D127" s="125"/>
      <c r="E127" s="125"/>
      <c r="F127" s="125"/>
    </row>
    <row r="128" spans="1:6" ht="15.75">
      <c r="A128" s="371"/>
      <c r="B128" s="372"/>
      <c r="C128" s="89" t="s">
        <v>154</v>
      </c>
      <c r="D128" s="125"/>
      <c r="E128" s="125"/>
      <c r="F128" s="125"/>
    </row>
    <row r="129" spans="1:6" ht="15.75">
      <c r="A129" s="371" t="s">
        <v>404</v>
      </c>
      <c r="B129" s="372" t="s">
        <v>389</v>
      </c>
      <c r="C129" s="84" t="s">
        <v>140</v>
      </c>
      <c r="D129" s="124">
        <f>D130+D131+D132+D133+D134+D135</f>
        <v>979.4</v>
      </c>
      <c r="E129" s="124">
        <f t="shared" ref="E129:F129" si="10">E130+E131+E132+E133+E134+E135</f>
        <v>979.4</v>
      </c>
      <c r="F129" s="124">
        <f t="shared" si="10"/>
        <v>979.4</v>
      </c>
    </row>
    <row r="130" spans="1:6" ht="15.75" customHeight="1">
      <c r="A130" s="371"/>
      <c r="B130" s="372"/>
      <c r="C130" s="95" t="s">
        <v>153</v>
      </c>
      <c r="D130" s="125">
        <v>959.8</v>
      </c>
      <c r="E130" s="125">
        <v>959.8</v>
      </c>
      <c r="F130" s="125">
        <v>959.8</v>
      </c>
    </row>
    <row r="131" spans="1:6" ht="15.75">
      <c r="A131" s="371"/>
      <c r="B131" s="372"/>
      <c r="C131" s="89" t="s">
        <v>138</v>
      </c>
      <c r="D131" s="125">
        <v>19.600000000000001</v>
      </c>
      <c r="E131" s="125">
        <v>19.600000000000001</v>
      </c>
      <c r="F131" s="125">
        <v>19.600000000000001</v>
      </c>
    </row>
    <row r="132" spans="1:6" ht="15.75">
      <c r="A132" s="371"/>
      <c r="B132" s="372"/>
      <c r="C132" s="89" t="s">
        <v>7</v>
      </c>
      <c r="D132" s="125"/>
      <c r="E132" s="125"/>
      <c r="F132" s="125"/>
    </row>
    <row r="133" spans="1:6" ht="38.25">
      <c r="A133" s="371"/>
      <c r="B133" s="372"/>
      <c r="C133" s="96" t="s">
        <v>151</v>
      </c>
      <c r="D133" s="125"/>
      <c r="E133" s="125"/>
      <c r="F133" s="125"/>
    </row>
    <row r="134" spans="1:6" ht="15.75">
      <c r="A134" s="371"/>
      <c r="B134" s="372"/>
      <c r="C134" s="89" t="s">
        <v>139</v>
      </c>
      <c r="D134" s="125"/>
      <c r="E134" s="125"/>
      <c r="F134" s="125"/>
    </row>
    <row r="135" spans="1:6" ht="15.75">
      <c r="A135" s="371"/>
      <c r="B135" s="372"/>
      <c r="C135" s="89" t="s">
        <v>154</v>
      </c>
      <c r="D135" s="125"/>
      <c r="E135" s="125"/>
      <c r="F135" s="125"/>
    </row>
    <row r="136" spans="1:6" ht="15.75">
      <c r="A136" s="231"/>
      <c r="B136" s="231"/>
      <c r="C136" s="99"/>
      <c r="D136" s="125"/>
      <c r="E136" s="125"/>
      <c r="F136" s="125"/>
    </row>
    <row r="137" spans="1:6" ht="15.75">
      <c r="A137" s="368" t="s">
        <v>30</v>
      </c>
      <c r="B137" s="368" t="s">
        <v>31</v>
      </c>
      <c r="C137" s="84" t="s">
        <v>140</v>
      </c>
      <c r="D137" s="117">
        <f>D138+D139+D140+D143+D142</f>
        <v>115202.40000000001</v>
      </c>
      <c r="E137" s="117">
        <f t="shared" ref="E137:F137" si="11">E138+E139+E140+E143+E142</f>
        <v>114923</v>
      </c>
      <c r="F137" s="117">
        <f t="shared" si="11"/>
        <v>114923</v>
      </c>
    </row>
    <row r="138" spans="1:6" ht="15.75" customHeight="1">
      <c r="A138" s="369"/>
      <c r="B138" s="369"/>
      <c r="C138" s="85" t="s">
        <v>153</v>
      </c>
      <c r="D138" s="117">
        <f>D146+D154+D162+D170+D178+D186+D194+D202+D210+D218+D226+D234+D242+D250+D257+D264+D272+D279</f>
        <v>0</v>
      </c>
      <c r="E138" s="117">
        <f t="shared" ref="E138:F138" si="12">E146+E154+E162+E170+E178+E186+E194+E202+E210+E218+E226+E234+E242+E250+E257+E264+E272+E279</f>
        <v>0</v>
      </c>
      <c r="F138" s="117">
        <f t="shared" si="12"/>
        <v>0</v>
      </c>
    </row>
    <row r="139" spans="1:6" ht="15.75">
      <c r="A139" s="369"/>
      <c r="B139" s="369"/>
      <c r="C139" s="86" t="s">
        <v>138</v>
      </c>
      <c r="D139" s="117">
        <f t="shared" ref="D139:F140" si="13">D147+D155+D163+D171+D179+D187+D195+D203+D211+D219+D227+D235+D243+D251+D258+D265+D273+D280</f>
        <v>28109.5</v>
      </c>
      <c r="E139" s="117">
        <f t="shared" si="13"/>
        <v>27770.3</v>
      </c>
      <c r="F139" s="117">
        <f t="shared" si="13"/>
        <v>27770.3</v>
      </c>
    </row>
    <row r="140" spans="1:6" ht="15.75">
      <c r="A140" s="369"/>
      <c r="B140" s="369"/>
      <c r="C140" s="86" t="s">
        <v>7</v>
      </c>
      <c r="D140" s="117">
        <f t="shared" si="13"/>
        <v>86367.6</v>
      </c>
      <c r="E140" s="117">
        <f t="shared" si="13"/>
        <v>86427.4</v>
      </c>
      <c r="F140" s="117">
        <f t="shared" si="13"/>
        <v>86427.4</v>
      </c>
    </row>
    <row r="141" spans="1:6" ht="38.25">
      <c r="A141" s="369"/>
      <c r="B141" s="369"/>
      <c r="C141" s="87" t="s">
        <v>151</v>
      </c>
      <c r="D141" s="117">
        <f>D149+D157+D165+D173+D181+D189+D197+D205+D213+D221+D229+D237+D245+D253+D260+D267+D275</f>
        <v>0</v>
      </c>
      <c r="E141" s="117">
        <f t="shared" ref="E141:F142" si="14">E149+E157+E165+E173+E181+E189+E197+E205+E213+E221+E229+E237+E245+E253+E260+E267+E275</f>
        <v>0</v>
      </c>
      <c r="F141" s="117">
        <f t="shared" si="14"/>
        <v>0</v>
      </c>
    </row>
    <row r="142" spans="1:6" ht="15.75">
      <c r="A142" s="369"/>
      <c r="B142" s="369"/>
      <c r="C142" s="86" t="s">
        <v>139</v>
      </c>
      <c r="D142" s="117">
        <f>D150+D158+D166+D174+D182+D190+D198+D206+D214+D222+D230+D238+D246+D254+D261+D268+D276</f>
        <v>725.3</v>
      </c>
      <c r="E142" s="117">
        <f t="shared" si="14"/>
        <v>725.3</v>
      </c>
      <c r="F142" s="117">
        <f t="shared" si="14"/>
        <v>725.3</v>
      </c>
    </row>
    <row r="143" spans="1:6" ht="15.75">
      <c r="A143" s="369"/>
      <c r="B143" s="369"/>
      <c r="C143" s="86" t="s">
        <v>154</v>
      </c>
      <c r="D143" s="117">
        <f>D151+D159+D167+D175+D183+D191+D199+D207+D215+D223+D231+D239+D247+D255+D262+D269+D277</f>
        <v>0</v>
      </c>
      <c r="E143" s="117">
        <f>E151+E159+E167+E175+E183+E191+E199+E207+E215+E223+E231+E239+E247+E255+E262+E269+E277</f>
        <v>0</v>
      </c>
      <c r="F143" s="117">
        <f>F151+F159+F167+F175+F183+F191+F199+F207+F215+F223+F231+F239+F247+F255+F262+F269+F277</f>
        <v>0</v>
      </c>
    </row>
    <row r="144" spans="1:6" ht="15.75">
      <c r="A144" s="234" t="s">
        <v>130</v>
      </c>
      <c r="B144" s="234"/>
      <c r="C144" s="98"/>
      <c r="D144" s="125"/>
      <c r="E144" s="125"/>
      <c r="F144" s="125"/>
    </row>
    <row r="145" spans="1:6" ht="15.75">
      <c r="A145" s="362" t="s">
        <v>32</v>
      </c>
      <c r="B145" s="362" t="s">
        <v>33</v>
      </c>
      <c r="C145" s="94" t="s">
        <v>140</v>
      </c>
      <c r="D145" s="117">
        <f>D146+D147+D148+D151+D150</f>
        <v>97407.9</v>
      </c>
      <c r="E145" s="117">
        <f>E146+E147+E148+E151+E150</f>
        <v>97407.9</v>
      </c>
      <c r="F145" s="117">
        <f>F146+F147+F148+F151+F150</f>
        <v>97407.9</v>
      </c>
    </row>
    <row r="146" spans="1:6" ht="15.75" customHeight="1">
      <c r="A146" s="363"/>
      <c r="B146" s="363"/>
      <c r="C146" s="95" t="s">
        <v>153</v>
      </c>
      <c r="D146" s="125"/>
      <c r="E146" s="125"/>
      <c r="F146" s="125"/>
    </row>
    <row r="147" spans="1:6" ht="15.75">
      <c r="A147" s="363"/>
      <c r="B147" s="363"/>
      <c r="C147" s="89" t="s">
        <v>138</v>
      </c>
      <c r="D147" s="192">
        <v>10971.3</v>
      </c>
      <c r="E147" s="192">
        <v>10971.3</v>
      </c>
      <c r="F147" s="192">
        <v>10971.3</v>
      </c>
    </row>
    <row r="148" spans="1:6" ht="15.75">
      <c r="A148" s="363"/>
      <c r="B148" s="363"/>
      <c r="C148" s="89" t="s">
        <v>7</v>
      </c>
      <c r="D148" s="126">
        <v>86244.2</v>
      </c>
      <c r="E148" s="126">
        <v>86244.2</v>
      </c>
      <c r="F148" s="126">
        <v>86244.2</v>
      </c>
    </row>
    <row r="149" spans="1:6" ht="38.25">
      <c r="A149" s="363"/>
      <c r="B149" s="363"/>
      <c r="C149" s="96" t="s">
        <v>151</v>
      </c>
      <c r="D149" s="125"/>
      <c r="E149" s="125"/>
      <c r="F149" s="125"/>
    </row>
    <row r="150" spans="1:6" ht="15.75">
      <c r="A150" s="363"/>
      <c r="B150" s="363"/>
      <c r="C150" s="89" t="s">
        <v>139</v>
      </c>
      <c r="D150" s="125">
        <v>192.4</v>
      </c>
      <c r="E150" s="125">
        <v>192.4</v>
      </c>
      <c r="F150" s="125">
        <v>192.4</v>
      </c>
    </row>
    <row r="151" spans="1:6" ht="15.75">
      <c r="A151" s="363"/>
      <c r="B151" s="363"/>
      <c r="C151" s="89" t="s">
        <v>154</v>
      </c>
      <c r="D151" s="126"/>
      <c r="E151" s="126"/>
      <c r="F151" s="126"/>
    </row>
    <row r="152" spans="1:6" ht="15.75">
      <c r="A152" s="234" t="s">
        <v>130</v>
      </c>
      <c r="B152" s="234"/>
      <c r="C152" s="98"/>
      <c r="D152" s="125"/>
      <c r="E152" s="125"/>
      <c r="F152" s="125"/>
    </row>
    <row r="153" spans="1:6" ht="15.75">
      <c r="A153" s="362" t="s">
        <v>34</v>
      </c>
      <c r="B153" s="362" t="s">
        <v>35</v>
      </c>
      <c r="C153" s="94" t="s">
        <v>140</v>
      </c>
      <c r="D153" s="117">
        <f>D156+D159</f>
        <v>62.3</v>
      </c>
      <c r="E153" s="117">
        <f>E156+E159</f>
        <v>62.3</v>
      </c>
      <c r="F153" s="117">
        <f>F156+F159</f>
        <v>62.3</v>
      </c>
    </row>
    <row r="154" spans="1:6" ht="15.75" customHeight="1">
      <c r="A154" s="363"/>
      <c r="B154" s="363"/>
      <c r="C154" s="95" t="s">
        <v>153</v>
      </c>
      <c r="D154" s="125"/>
      <c r="E154" s="125"/>
      <c r="F154" s="125"/>
    </row>
    <row r="155" spans="1:6" ht="15.75">
      <c r="A155" s="363"/>
      <c r="B155" s="363"/>
      <c r="C155" s="89" t="s">
        <v>138</v>
      </c>
      <c r="D155" s="125"/>
      <c r="E155" s="125"/>
      <c r="F155" s="125"/>
    </row>
    <row r="156" spans="1:6" ht="15.75">
      <c r="A156" s="363"/>
      <c r="B156" s="363"/>
      <c r="C156" s="89" t="s">
        <v>7</v>
      </c>
      <c r="D156" s="126">
        <v>62.3</v>
      </c>
      <c r="E156" s="126">
        <v>62.3</v>
      </c>
      <c r="F156" s="126">
        <v>62.3</v>
      </c>
    </row>
    <row r="157" spans="1:6" ht="38.25">
      <c r="A157" s="363"/>
      <c r="B157" s="363"/>
      <c r="C157" s="96" t="s">
        <v>151</v>
      </c>
      <c r="D157" s="125"/>
      <c r="E157" s="125"/>
      <c r="F157" s="125"/>
    </row>
    <row r="158" spans="1:6" ht="15.75">
      <c r="A158" s="363"/>
      <c r="B158" s="363"/>
      <c r="C158" s="89" t="s">
        <v>139</v>
      </c>
      <c r="D158" s="125"/>
      <c r="E158" s="125"/>
      <c r="F158" s="125"/>
    </row>
    <row r="159" spans="1:6" ht="15.75">
      <c r="A159" s="363"/>
      <c r="B159" s="363"/>
      <c r="C159" s="89" t="s">
        <v>154</v>
      </c>
      <c r="D159" s="125"/>
      <c r="E159" s="125"/>
      <c r="F159" s="125"/>
    </row>
    <row r="160" spans="1:6" ht="15.75">
      <c r="A160" s="234" t="s">
        <v>130</v>
      </c>
      <c r="B160" s="234"/>
      <c r="C160" s="98"/>
      <c r="D160" s="125"/>
      <c r="E160" s="125"/>
      <c r="F160" s="125"/>
    </row>
    <row r="161" spans="1:6" ht="15.75">
      <c r="A161" s="362" t="s">
        <v>36</v>
      </c>
      <c r="B161" s="362" t="s">
        <v>37</v>
      </c>
      <c r="C161" s="94" t="s">
        <v>140</v>
      </c>
      <c r="D161" s="117">
        <f>D164+D163</f>
        <v>21.5</v>
      </c>
      <c r="E161" s="117">
        <f>E164+E163</f>
        <v>21.5</v>
      </c>
      <c r="F161" s="117">
        <f>F164+F163</f>
        <v>21.5</v>
      </c>
    </row>
    <row r="162" spans="1:6" ht="15.75" customHeight="1">
      <c r="A162" s="363"/>
      <c r="B162" s="363"/>
      <c r="C162" s="95" t="s">
        <v>153</v>
      </c>
      <c r="D162" s="125"/>
      <c r="E162" s="125"/>
      <c r="F162" s="125"/>
    </row>
    <row r="163" spans="1:6" ht="15.75">
      <c r="A163" s="363"/>
      <c r="B163" s="363"/>
      <c r="C163" s="89" t="s">
        <v>138</v>
      </c>
      <c r="D163" s="125"/>
      <c r="E163" s="125"/>
      <c r="F163" s="125"/>
    </row>
    <row r="164" spans="1:6" ht="15.75">
      <c r="A164" s="363"/>
      <c r="B164" s="363"/>
      <c r="C164" s="89" t="s">
        <v>7</v>
      </c>
      <c r="D164" s="126">
        <v>21.5</v>
      </c>
      <c r="E164" s="126">
        <v>21.5</v>
      </c>
      <c r="F164" s="126">
        <v>21.5</v>
      </c>
    </row>
    <row r="165" spans="1:6" ht="38.25">
      <c r="A165" s="363"/>
      <c r="B165" s="363"/>
      <c r="C165" s="96" t="s">
        <v>151</v>
      </c>
      <c r="D165" s="125"/>
      <c r="E165" s="125"/>
      <c r="F165" s="125"/>
    </row>
    <row r="166" spans="1:6" ht="15.75">
      <c r="A166" s="363"/>
      <c r="B166" s="363"/>
      <c r="C166" s="89" t="s">
        <v>139</v>
      </c>
      <c r="D166" s="125"/>
      <c r="E166" s="125"/>
      <c r="F166" s="125"/>
    </row>
    <row r="167" spans="1:6" ht="15.75">
      <c r="A167" s="363"/>
      <c r="B167" s="363"/>
      <c r="C167" s="89" t="s">
        <v>154</v>
      </c>
      <c r="D167" s="125"/>
      <c r="E167" s="125"/>
      <c r="F167" s="125"/>
    </row>
    <row r="168" spans="1:6" ht="15.75">
      <c r="A168" s="234" t="s">
        <v>130</v>
      </c>
      <c r="B168" s="234"/>
      <c r="C168" s="98"/>
      <c r="D168" s="125"/>
      <c r="E168" s="125"/>
      <c r="F168" s="125"/>
    </row>
    <row r="169" spans="1:6" ht="15.75">
      <c r="A169" s="362" t="s">
        <v>38</v>
      </c>
      <c r="B169" s="362" t="s">
        <v>39</v>
      </c>
      <c r="C169" s="94" t="s">
        <v>140</v>
      </c>
      <c r="D169" s="117">
        <f>D171+D172</f>
        <v>2965.1</v>
      </c>
      <c r="E169" s="117">
        <f>E171+E172</f>
        <v>2901.4</v>
      </c>
      <c r="F169" s="117">
        <f>F171+F172</f>
        <v>2901.4</v>
      </c>
    </row>
    <row r="170" spans="1:6" ht="15.75" customHeight="1">
      <c r="A170" s="363"/>
      <c r="B170" s="363"/>
      <c r="C170" s="95" t="s">
        <v>153</v>
      </c>
      <c r="D170" s="125"/>
      <c r="E170" s="125"/>
      <c r="F170" s="125"/>
    </row>
    <row r="171" spans="1:6" ht="15.75">
      <c r="A171" s="363"/>
      <c r="B171" s="363"/>
      <c r="C171" s="89" t="s">
        <v>138</v>
      </c>
      <c r="D171" s="126">
        <v>2925.5</v>
      </c>
      <c r="E171" s="126">
        <v>2802</v>
      </c>
      <c r="F171" s="126">
        <v>2802</v>
      </c>
    </row>
    <row r="172" spans="1:6" ht="15.75">
      <c r="A172" s="363"/>
      <c r="B172" s="363"/>
      <c r="C172" s="89" t="s">
        <v>7</v>
      </c>
      <c r="D172" s="126">
        <v>39.6</v>
      </c>
      <c r="E172" s="126">
        <v>99.4</v>
      </c>
      <c r="F172" s="126">
        <v>99.4</v>
      </c>
    </row>
    <row r="173" spans="1:6" ht="38.25">
      <c r="A173" s="363"/>
      <c r="B173" s="363"/>
      <c r="C173" s="96" t="s">
        <v>151</v>
      </c>
      <c r="D173" s="125"/>
      <c r="E173" s="125"/>
      <c r="F173" s="125"/>
    </row>
    <row r="174" spans="1:6" ht="15.75">
      <c r="A174" s="363"/>
      <c r="B174" s="363"/>
      <c r="C174" s="89" t="s">
        <v>139</v>
      </c>
      <c r="D174" s="125"/>
      <c r="E174" s="125"/>
      <c r="F174" s="125"/>
    </row>
    <row r="175" spans="1:6" ht="15.75">
      <c r="A175" s="363"/>
      <c r="B175" s="363"/>
      <c r="C175" s="89" t="s">
        <v>154</v>
      </c>
      <c r="D175" s="125"/>
      <c r="E175" s="125"/>
      <c r="F175" s="125"/>
    </row>
    <row r="176" spans="1:6" ht="15.75">
      <c r="A176" s="234" t="s">
        <v>130</v>
      </c>
      <c r="B176" s="234"/>
      <c r="C176" s="98"/>
      <c r="D176" s="125"/>
      <c r="E176" s="125"/>
      <c r="F176" s="125"/>
    </row>
    <row r="177" spans="1:6" ht="15.75">
      <c r="A177" s="362" t="s">
        <v>40</v>
      </c>
      <c r="B177" s="362" t="s">
        <v>41</v>
      </c>
      <c r="C177" s="94" t="s">
        <v>140</v>
      </c>
      <c r="D177" s="117">
        <f>D180+D183</f>
        <v>0</v>
      </c>
      <c r="E177" s="117">
        <f>E180+E183</f>
        <v>0</v>
      </c>
      <c r="F177" s="117">
        <f>F180+F183</f>
        <v>0</v>
      </c>
    </row>
    <row r="178" spans="1:6" ht="15.75" customHeight="1">
      <c r="A178" s="363"/>
      <c r="B178" s="363"/>
      <c r="C178" s="95" t="s">
        <v>153</v>
      </c>
      <c r="D178" s="125"/>
      <c r="E178" s="125"/>
      <c r="F178" s="125"/>
    </row>
    <row r="179" spans="1:6" ht="15.75">
      <c r="A179" s="363"/>
      <c r="B179" s="363"/>
      <c r="C179" s="89" t="s">
        <v>138</v>
      </c>
      <c r="D179" s="125"/>
      <c r="E179" s="125"/>
      <c r="F179" s="125"/>
    </row>
    <row r="180" spans="1:6" ht="15.75">
      <c r="A180" s="363"/>
      <c r="B180" s="363"/>
      <c r="C180" s="89" t="s">
        <v>7</v>
      </c>
      <c r="D180" s="126">
        <v>0</v>
      </c>
      <c r="E180" s="126">
        <v>0</v>
      </c>
      <c r="F180" s="126">
        <v>0</v>
      </c>
    </row>
    <row r="181" spans="1:6" ht="38.25">
      <c r="A181" s="363"/>
      <c r="B181" s="363"/>
      <c r="C181" s="96" t="s">
        <v>151</v>
      </c>
      <c r="D181" s="125"/>
      <c r="E181" s="125"/>
      <c r="F181" s="125"/>
    </row>
    <row r="182" spans="1:6" ht="15.75">
      <c r="A182" s="363"/>
      <c r="B182" s="363"/>
      <c r="C182" s="89" t="s">
        <v>139</v>
      </c>
      <c r="D182" s="125">
        <v>532.9</v>
      </c>
      <c r="E182" s="125">
        <v>532.9</v>
      </c>
      <c r="F182" s="125">
        <v>532.9</v>
      </c>
    </row>
    <row r="183" spans="1:6" ht="15.75">
      <c r="A183" s="363"/>
      <c r="B183" s="363"/>
      <c r="C183" s="89" t="s">
        <v>154</v>
      </c>
      <c r="D183" s="125"/>
      <c r="E183" s="125"/>
      <c r="F183" s="125"/>
    </row>
    <row r="184" spans="1:6" ht="15.75">
      <c r="A184" s="234" t="s">
        <v>130</v>
      </c>
      <c r="B184" s="234"/>
      <c r="C184" s="98"/>
      <c r="D184" s="125"/>
      <c r="E184" s="125"/>
      <c r="F184" s="125"/>
    </row>
    <row r="185" spans="1:6" ht="15.75">
      <c r="A185" s="362" t="s">
        <v>42</v>
      </c>
      <c r="B185" s="362" t="s">
        <v>43</v>
      </c>
      <c r="C185" s="94" t="s">
        <v>140</v>
      </c>
      <c r="D185" s="117">
        <f>D186</f>
        <v>0</v>
      </c>
      <c r="E185" s="117">
        <f>E186</f>
        <v>0</v>
      </c>
      <c r="F185" s="117">
        <f>F186</f>
        <v>0</v>
      </c>
    </row>
    <row r="186" spans="1:6" ht="15.75" customHeight="1">
      <c r="A186" s="363"/>
      <c r="B186" s="363"/>
      <c r="C186" s="95" t="s">
        <v>153</v>
      </c>
      <c r="D186" s="126"/>
      <c r="E186" s="126"/>
      <c r="F186" s="126"/>
    </row>
    <row r="187" spans="1:6" ht="15.75">
      <c r="A187" s="363"/>
      <c r="B187" s="363"/>
      <c r="C187" s="89" t="s">
        <v>138</v>
      </c>
      <c r="D187" s="125"/>
      <c r="E187" s="125"/>
      <c r="F187" s="125"/>
    </row>
    <row r="188" spans="1:6" ht="15.75">
      <c r="A188" s="363"/>
      <c r="B188" s="363"/>
      <c r="C188" s="89" t="s">
        <v>7</v>
      </c>
      <c r="D188" s="125"/>
      <c r="E188" s="125"/>
      <c r="F188" s="125"/>
    </row>
    <row r="189" spans="1:6" ht="38.25">
      <c r="A189" s="363"/>
      <c r="B189" s="363"/>
      <c r="C189" s="96" t="s">
        <v>151</v>
      </c>
      <c r="D189" s="125"/>
      <c r="E189" s="125"/>
      <c r="F189" s="125"/>
    </row>
    <row r="190" spans="1:6" ht="15.75">
      <c r="A190" s="363"/>
      <c r="B190" s="363"/>
      <c r="C190" s="89" t="s">
        <v>139</v>
      </c>
      <c r="D190" s="125"/>
      <c r="E190" s="125"/>
      <c r="F190" s="125"/>
    </row>
    <row r="191" spans="1:6" ht="15.75">
      <c r="A191" s="363"/>
      <c r="B191" s="363"/>
      <c r="C191" s="89" t="s">
        <v>154</v>
      </c>
      <c r="D191" s="125"/>
      <c r="E191" s="125"/>
      <c r="F191" s="125"/>
    </row>
    <row r="192" spans="1:6" ht="15.75">
      <c r="A192" s="234" t="s">
        <v>130</v>
      </c>
      <c r="B192" s="234"/>
      <c r="C192" s="98"/>
      <c r="D192" s="125"/>
      <c r="E192" s="125"/>
      <c r="F192" s="125"/>
    </row>
    <row r="193" spans="1:6" ht="15.75">
      <c r="A193" s="362" t="s">
        <v>44</v>
      </c>
      <c r="B193" s="362" t="s">
        <v>181</v>
      </c>
      <c r="C193" s="94" t="s">
        <v>140</v>
      </c>
      <c r="D193" s="117">
        <f>D195</f>
        <v>6404.6</v>
      </c>
      <c r="E193" s="117">
        <f>E195</f>
        <v>6228.3</v>
      </c>
      <c r="F193" s="117">
        <f>F195</f>
        <v>6228.3</v>
      </c>
    </row>
    <row r="194" spans="1:6" ht="15.75" customHeight="1">
      <c r="A194" s="363"/>
      <c r="B194" s="363"/>
      <c r="C194" s="95" t="s">
        <v>153</v>
      </c>
      <c r="D194" s="125"/>
      <c r="E194" s="125"/>
      <c r="F194" s="125"/>
    </row>
    <row r="195" spans="1:6" ht="15.75">
      <c r="A195" s="363"/>
      <c r="B195" s="363"/>
      <c r="C195" s="89" t="s">
        <v>138</v>
      </c>
      <c r="D195" s="126">
        <v>6404.6</v>
      </c>
      <c r="E195" s="126">
        <v>6228.3</v>
      </c>
      <c r="F195" s="126">
        <v>6228.3</v>
      </c>
    </row>
    <row r="196" spans="1:6" ht="15.75">
      <c r="A196" s="363"/>
      <c r="B196" s="363"/>
      <c r="C196" s="89" t="s">
        <v>7</v>
      </c>
      <c r="D196" s="125"/>
      <c r="E196" s="125"/>
      <c r="F196" s="125"/>
    </row>
    <row r="197" spans="1:6" ht="38.25">
      <c r="A197" s="363"/>
      <c r="B197" s="363"/>
      <c r="C197" s="96" t="s">
        <v>151</v>
      </c>
      <c r="D197" s="125"/>
      <c r="E197" s="125"/>
      <c r="F197" s="125"/>
    </row>
    <row r="198" spans="1:6" ht="15.75">
      <c r="A198" s="363"/>
      <c r="B198" s="363"/>
      <c r="C198" s="89" t="s">
        <v>139</v>
      </c>
      <c r="D198" s="125"/>
      <c r="E198" s="125"/>
      <c r="F198" s="125"/>
    </row>
    <row r="199" spans="1:6" ht="15.75">
      <c r="A199" s="363"/>
      <c r="B199" s="363"/>
      <c r="C199" s="89" t="s">
        <v>154</v>
      </c>
      <c r="D199" s="125"/>
      <c r="E199" s="125"/>
      <c r="F199" s="125"/>
    </row>
    <row r="200" spans="1:6" ht="15.75">
      <c r="A200" s="234" t="s">
        <v>130</v>
      </c>
      <c r="B200" s="234"/>
      <c r="C200" s="98"/>
      <c r="D200" s="125"/>
      <c r="E200" s="125"/>
      <c r="F200" s="125"/>
    </row>
    <row r="201" spans="1:6" ht="15.75">
      <c r="A201" s="362" t="s">
        <v>46</v>
      </c>
      <c r="B201" s="362" t="s">
        <v>45</v>
      </c>
      <c r="C201" s="94" t="s">
        <v>140</v>
      </c>
      <c r="D201" s="117">
        <f>D203</f>
        <v>2355.1</v>
      </c>
      <c r="E201" s="117">
        <f>E203</f>
        <v>2355.1</v>
      </c>
      <c r="F201" s="117">
        <f>F203</f>
        <v>2355.1</v>
      </c>
    </row>
    <row r="202" spans="1:6" ht="15.75" customHeight="1">
      <c r="A202" s="363"/>
      <c r="B202" s="363"/>
      <c r="C202" s="95" t="s">
        <v>153</v>
      </c>
      <c r="D202" s="125"/>
      <c r="E202" s="125"/>
      <c r="F202" s="125"/>
    </row>
    <row r="203" spans="1:6" ht="15.75">
      <c r="A203" s="363"/>
      <c r="B203" s="363"/>
      <c r="C203" s="89" t="s">
        <v>138</v>
      </c>
      <c r="D203" s="126">
        <v>2355.1</v>
      </c>
      <c r="E203" s="126">
        <v>2355.1</v>
      </c>
      <c r="F203" s="126">
        <v>2355.1</v>
      </c>
    </row>
    <row r="204" spans="1:6" ht="15.75">
      <c r="A204" s="363"/>
      <c r="B204" s="363"/>
      <c r="C204" s="89" t="s">
        <v>7</v>
      </c>
      <c r="D204" s="125"/>
      <c r="E204" s="125"/>
      <c r="F204" s="125"/>
    </row>
    <row r="205" spans="1:6" ht="38.25">
      <c r="A205" s="363"/>
      <c r="B205" s="363"/>
      <c r="C205" s="96" t="s">
        <v>151</v>
      </c>
      <c r="D205" s="125"/>
      <c r="E205" s="125"/>
      <c r="F205" s="125"/>
    </row>
    <row r="206" spans="1:6" ht="15.75">
      <c r="A206" s="363"/>
      <c r="B206" s="363"/>
      <c r="C206" s="89" t="s">
        <v>139</v>
      </c>
      <c r="D206" s="125"/>
      <c r="E206" s="125"/>
      <c r="F206" s="125"/>
    </row>
    <row r="207" spans="1:6" ht="15.75">
      <c r="A207" s="363"/>
      <c r="B207" s="363"/>
      <c r="C207" s="89" t="s">
        <v>154</v>
      </c>
      <c r="D207" s="125"/>
      <c r="E207" s="125"/>
      <c r="F207" s="125"/>
    </row>
    <row r="208" spans="1:6" ht="15.75">
      <c r="A208" s="234" t="s">
        <v>130</v>
      </c>
      <c r="B208" s="234"/>
      <c r="C208" s="98"/>
      <c r="D208" s="125"/>
      <c r="E208" s="125"/>
      <c r="F208" s="125"/>
    </row>
    <row r="209" spans="1:6" ht="15.75">
      <c r="A209" s="362" t="s">
        <v>47</v>
      </c>
      <c r="B209" s="362" t="s">
        <v>182</v>
      </c>
      <c r="C209" s="94" t="s">
        <v>140</v>
      </c>
      <c r="D209" s="117">
        <f>D211</f>
        <v>2839.2</v>
      </c>
      <c r="E209" s="117">
        <f>E211</f>
        <v>2839.2</v>
      </c>
      <c r="F209" s="117">
        <f>F211</f>
        <v>2839.2</v>
      </c>
    </row>
    <row r="210" spans="1:6" ht="15.75" customHeight="1">
      <c r="A210" s="363"/>
      <c r="B210" s="363"/>
      <c r="C210" s="95" t="s">
        <v>153</v>
      </c>
      <c r="D210" s="125"/>
      <c r="E210" s="125"/>
      <c r="F210" s="125"/>
    </row>
    <row r="211" spans="1:6" ht="15.75">
      <c r="A211" s="363"/>
      <c r="B211" s="363"/>
      <c r="C211" s="89" t="s">
        <v>138</v>
      </c>
      <c r="D211" s="126">
        <v>2839.2</v>
      </c>
      <c r="E211" s="126">
        <v>2839.2</v>
      </c>
      <c r="F211" s="126">
        <v>2839.2</v>
      </c>
    </row>
    <row r="212" spans="1:6" ht="15.75">
      <c r="A212" s="363"/>
      <c r="B212" s="363"/>
      <c r="C212" s="89" t="s">
        <v>7</v>
      </c>
      <c r="D212" s="125"/>
      <c r="E212" s="125"/>
      <c r="F212" s="125"/>
    </row>
    <row r="213" spans="1:6" ht="38.25">
      <c r="A213" s="363"/>
      <c r="B213" s="363"/>
      <c r="C213" s="96" t="s">
        <v>151</v>
      </c>
      <c r="D213" s="125"/>
      <c r="E213" s="125"/>
      <c r="F213" s="125"/>
    </row>
    <row r="214" spans="1:6" ht="15.75">
      <c r="A214" s="363"/>
      <c r="B214" s="363"/>
      <c r="C214" s="89" t="s">
        <v>139</v>
      </c>
      <c r="D214" s="125"/>
      <c r="E214" s="125"/>
      <c r="F214" s="125"/>
    </row>
    <row r="215" spans="1:6" ht="15.75">
      <c r="A215" s="363"/>
      <c r="B215" s="363"/>
      <c r="C215" s="89" t="s">
        <v>154</v>
      </c>
      <c r="D215" s="125"/>
      <c r="E215" s="125"/>
      <c r="F215" s="125"/>
    </row>
    <row r="216" spans="1:6" ht="15.75">
      <c r="A216" s="234" t="s">
        <v>130</v>
      </c>
      <c r="B216" s="234"/>
      <c r="C216" s="98"/>
      <c r="D216" s="125"/>
      <c r="E216" s="125"/>
      <c r="F216" s="125"/>
    </row>
    <row r="217" spans="1:6" ht="15.75">
      <c r="A217" s="362" t="s">
        <v>48</v>
      </c>
      <c r="B217" s="362" t="s">
        <v>183</v>
      </c>
      <c r="C217" s="94" t="s">
        <v>140</v>
      </c>
      <c r="D217" s="117">
        <f>D219</f>
        <v>0</v>
      </c>
      <c r="E217" s="117">
        <f>E219</f>
        <v>0</v>
      </c>
      <c r="F217" s="117">
        <f>F219</f>
        <v>0</v>
      </c>
    </row>
    <row r="218" spans="1:6" ht="15.75" customHeight="1">
      <c r="A218" s="363"/>
      <c r="B218" s="363"/>
      <c r="C218" s="95" t="s">
        <v>153</v>
      </c>
      <c r="D218" s="125"/>
      <c r="E218" s="125"/>
      <c r="F218" s="125"/>
    </row>
    <row r="219" spans="1:6" ht="15.75">
      <c r="A219" s="363"/>
      <c r="B219" s="363"/>
      <c r="C219" s="89" t="s">
        <v>138</v>
      </c>
      <c r="D219" s="126"/>
      <c r="E219" s="126"/>
      <c r="F219" s="126"/>
    </row>
    <row r="220" spans="1:6" ht="15.75">
      <c r="A220" s="363"/>
      <c r="B220" s="363"/>
      <c r="C220" s="89" t="s">
        <v>7</v>
      </c>
      <c r="D220" s="126"/>
      <c r="E220" s="126"/>
      <c r="F220" s="126"/>
    </row>
    <row r="221" spans="1:6" ht="38.25">
      <c r="A221" s="363"/>
      <c r="B221" s="363"/>
      <c r="C221" s="96" t="s">
        <v>151</v>
      </c>
      <c r="D221" s="125"/>
      <c r="E221" s="125"/>
      <c r="F221" s="125"/>
    </row>
    <row r="222" spans="1:6" ht="15.75">
      <c r="A222" s="363"/>
      <c r="B222" s="363"/>
      <c r="C222" s="89" t="s">
        <v>139</v>
      </c>
      <c r="D222" s="125"/>
      <c r="E222" s="125"/>
      <c r="F222" s="125"/>
    </row>
    <row r="223" spans="1:6" ht="15.75">
      <c r="A223" s="363"/>
      <c r="B223" s="363"/>
      <c r="C223" s="89" t="s">
        <v>154</v>
      </c>
      <c r="D223" s="125"/>
      <c r="E223" s="125"/>
      <c r="F223" s="125"/>
    </row>
    <row r="224" spans="1:6" ht="15.75">
      <c r="A224" s="234" t="s">
        <v>130</v>
      </c>
      <c r="B224" s="234"/>
      <c r="C224" s="98"/>
      <c r="D224" s="125"/>
      <c r="E224" s="125"/>
      <c r="F224" s="125"/>
    </row>
    <row r="225" spans="1:6" ht="15.75">
      <c r="A225" s="362" t="s">
        <v>49</v>
      </c>
      <c r="B225" s="362" t="s">
        <v>184</v>
      </c>
      <c r="C225" s="94" t="s">
        <v>140</v>
      </c>
      <c r="D225" s="117">
        <f>D227</f>
        <v>0</v>
      </c>
      <c r="E225" s="117">
        <f>E227</f>
        <v>0</v>
      </c>
      <c r="F225" s="117">
        <f>F227</f>
        <v>0</v>
      </c>
    </row>
    <row r="226" spans="1:6" ht="15.75" customHeight="1">
      <c r="A226" s="363"/>
      <c r="B226" s="363"/>
      <c r="C226" s="95" t="s">
        <v>153</v>
      </c>
      <c r="D226" s="125"/>
      <c r="E226" s="125"/>
      <c r="F226" s="125"/>
    </row>
    <row r="227" spans="1:6" ht="15.75">
      <c r="A227" s="363"/>
      <c r="B227" s="363"/>
      <c r="C227" s="89" t="s">
        <v>138</v>
      </c>
      <c r="D227" s="126"/>
      <c r="E227" s="126"/>
      <c r="F227" s="126"/>
    </row>
    <row r="228" spans="1:6" ht="15.75">
      <c r="A228" s="363"/>
      <c r="B228" s="363"/>
      <c r="C228" s="89" t="s">
        <v>7</v>
      </c>
      <c r="D228" s="125"/>
      <c r="E228" s="125"/>
      <c r="F228" s="125"/>
    </row>
    <row r="229" spans="1:6" ht="38.25">
      <c r="A229" s="363"/>
      <c r="B229" s="363"/>
      <c r="C229" s="96" t="s">
        <v>151</v>
      </c>
      <c r="D229" s="125"/>
      <c r="E229" s="125"/>
      <c r="F229" s="125"/>
    </row>
    <row r="230" spans="1:6" ht="15.75">
      <c r="A230" s="363"/>
      <c r="B230" s="363"/>
      <c r="C230" s="89" t="s">
        <v>139</v>
      </c>
      <c r="D230" s="125"/>
      <c r="E230" s="125"/>
      <c r="F230" s="125"/>
    </row>
    <row r="231" spans="1:6" ht="15.75">
      <c r="A231" s="363"/>
      <c r="B231" s="363"/>
      <c r="C231" s="89" t="s">
        <v>154</v>
      </c>
      <c r="D231" s="125"/>
      <c r="E231" s="125"/>
      <c r="F231" s="125"/>
    </row>
    <row r="232" spans="1:6" ht="15.75">
      <c r="A232" s="234" t="s">
        <v>130</v>
      </c>
      <c r="B232" s="234"/>
      <c r="C232" s="98"/>
      <c r="D232" s="125"/>
      <c r="E232" s="125"/>
      <c r="F232" s="125"/>
    </row>
    <row r="233" spans="1:6" ht="15.75">
      <c r="A233" s="362" t="s">
        <v>50</v>
      </c>
      <c r="B233" s="362" t="s">
        <v>52</v>
      </c>
      <c r="C233" s="94" t="s">
        <v>140</v>
      </c>
      <c r="D233" s="117">
        <f>D236</f>
        <v>0</v>
      </c>
      <c r="E233" s="117">
        <f>E236</f>
        <v>0</v>
      </c>
      <c r="F233" s="117">
        <f>F236</f>
        <v>0</v>
      </c>
    </row>
    <row r="234" spans="1:6" ht="15.75" customHeight="1">
      <c r="A234" s="363"/>
      <c r="B234" s="363"/>
      <c r="C234" s="95" t="s">
        <v>153</v>
      </c>
      <c r="D234" s="125"/>
      <c r="E234" s="125"/>
      <c r="F234" s="125"/>
    </row>
    <row r="235" spans="1:6" ht="15.75">
      <c r="A235" s="363"/>
      <c r="B235" s="363"/>
      <c r="C235" s="89" t="s">
        <v>138</v>
      </c>
      <c r="D235" s="125"/>
      <c r="E235" s="125"/>
      <c r="F235" s="125"/>
    </row>
    <row r="236" spans="1:6" ht="15.75">
      <c r="A236" s="363"/>
      <c r="B236" s="363"/>
      <c r="C236" s="89" t="s">
        <v>7</v>
      </c>
      <c r="D236" s="126">
        <v>0</v>
      </c>
      <c r="E236" s="126">
        <v>0</v>
      </c>
      <c r="F236" s="126">
        <v>0</v>
      </c>
    </row>
    <row r="237" spans="1:6" ht="38.25">
      <c r="A237" s="363"/>
      <c r="B237" s="363"/>
      <c r="C237" s="96" t="s">
        <v>151</v>
      </c>
      <c r="D237" s="125"/>
      <c r="E237" s="125"/>
      <c r="F237" s="125"/>
    </row>
    <row r="238" spans="1:6" ht="15.75">
      <c r="A238" s="363"/>
      <c r="B238" s="363"/>
      <c r="C238" s="89" t="s">
        <v>139</v>
      </c>
      <c r="D238" s="125"/>
      <c r="E238" s="125"/>
      <c r="F238" s="125"/>
    </row>
    <row r="239" spans="1:6" ht="15.75">
      <c r="A239" s="363"/>
      <c r="B239" s="363"/>
      <c r="C239" s="89" t="s">
        <v>154</v>
      </c>
      <c r="D239" s="125"/>
      <c r="E239" s="125"/>
      <c r="F239" s="125"/>
    </row>
    <row r="240" spans="1:6" ht="15.75">
      <c r="A240" s="234" t="s">
        <v>130</v>
      </c>
      <c r="B240" s="234"/>
      <c r="C240" s="98"/>
      <c r="D240" s="125"/>
      <c r="E240" s="125"/>
      <c r="F240" s="125"/>
    </row>
    <row r="241" spans="1:6" ht="15.75">
      <c r="A241" s="362" t="s">
        <v>51</v>
      </c>
      <c r="B241" s="362" t="s">
        <v>185</v>
      </c>
      <c r="C241" s="94" t="s">
        <v>140</v>
      </c>
      <c r="D241" s="117">
        <f>D243</f>
        <v>1366</v>
      </c>
      <c r="E241" s="117">
        <f>E243</f>
        <v>1366</v>
      </c>
      <c r="F241" s="117">
        <f>F243</f>
        <v>1366</v>
      </c>
    </row>
    <row r="242" spans="1:6" ht="15.75" customHeight="1">
      <c r="A242" s="363"/>
      <c r="B242" s="363"/>
      <c r="C242" s="95" t="s">
        <v>153</v>
      </c>
      <c r="D242" s="125"/>
      <c r="E242" s="125"/>
      <c r="F242" s="125"/>
    </row>
    <row r="243" spans="1:6" ht="15.75">
      <c r="A243" s="363"/>
      <c r="B243" s="363"/>
      <c r="C243" s="89" t="s">
        <v>138</v>
      </c>
      <c r="D243" s="126">
        <v>1366</v>
      </c>
      <c r="E243" s="126">
        <v>1366</v>
      </c>
      <c r="F243" s="126">
        <v>1366</v>
      </c>
    </row>
    <row r="244" spans="1:6" ht="15.75">
      <c r="A244" s="363"/>
      <c r="B244" s="363"/>
      <c r="C244" s="89" t="s">
        <v>7</v>
      </c>
      <c r="D244" s="125"/>
      <c r="E244" s="125"/>
      <c r="F244" s="125"/>
    </row>
    <row r="245" spans="1:6" ht="38.25">
      <c r="A245" s="363"/>
      <c r="B245" s="363"/>
      <c r="C245" s="96" t="s">
        <v>151</v>
      </c>
      <c r="D245" s="125"/>
      <c r="E245" s="125"/>
      <c r="F245" s="125"/>
    </row>
    <row r="246" spans="1:6" ht="15.75">
      <c r="A246" s="363"/>
      <c r="B246" s="363"/>
      <c r="C246" s="89" t="s">
        <v>139</v>
      </c>
      <c r="D246" s="125"/>
      <c r="E246" s="125"/>
      <c r="F246" s="125"/>
    </row>
    <row r="247" spans="1:6" ht="15.75">
      <c r="A247" s="363"/>
      <c r="B247" s="363"/>
      <c r="C247" s="89" t="s">
        <v>154</v>
      </c>
      <c r="D247" s="125"/>
      <c r="E247" s="125"/>
      <c r="F247" s="125"/>
    </row>
    <row r="248" spans="1:6" ht="15.75">
      <c r="A248" s="234" t="s">
        <v>130</v>
      </c>
      <c r="B248" s="234"/>
      <c r="C248" s="98"/>
      <c r="D248" s="125"/>
      <c r="E248" s="125"/>
      <c r="F248" s="125"/>
    </row>
    <row r="249" spans="1:6" ht="15.75" customHeight="1">
      <c r="A249" s="362" t="s">
        <v>53</v>
      </c>
      <c r="B249" s="362" t="s">
        <v>186</v>
      </c>
      <c r="C249" s="94" t="s">
        <v>140</v>
      </c>
      <c r="D249" s="117">
        <f>D251</f>
        <v>792.8</v>
      </c>
      <c r="E249" s="117">
        <f>E251</f>
        <v>753.4</v>
      </c>
      <c r="F249" s="117">
        <f>F251</f>
        <v>753.4</v>
      </c>
    </row>
    <row r="250" spans="1:6" ht="15.75">
      <c r="A250" s="363"/>
      <c r="B250" s="363"/>
      <c r="C250" s="95" t="s">
        <v>153</v>
      </c>
      <c r="D250" s="125"/>
      <c r="E250" s="125"/>
      <c r="F250" s="125"/>
    </row>
    <row r="251" spans="1:6" ht="15.75">
      <c r="A251" s="363"/>
      <c r="B251" s="363"/>
      <c r="C251" s="89" t="s">
        <v>138</v>
      </c>
      <c r="D251" s="126">
        <v>792.8</v>
      </c>
      <c r="E251" s="126">
        <v>753.4</v>
      </c>
      <c r="F251" s="126">
        <v>753.4</v>
      </c>
    </row>
    <row r="252" spans="1:6" ht="15.75">
      <c r="A252" s="363"/>
      <c r="B252" s="363"/>
      <c r="C252" s="89" t="s">
        <v>7</v>
      </c>
      <c r="D252" s="125"/>
      <c r="E252" s="125"/>
      <c r="F252" s="125"/>
    </row>
    <row r="253" spans="1:6" ht="38.25">
      <c r="A253" s="363"/>
      <c r="B253" s="363"/>
      <c r="C253" s="96" t="s">
        <v>151</v>
      </c>
      <c r="D253" s="125"/>
      <c r="E253" s="125"/>
      <c r="F253" s="125"/>
    </row>
    <row r="254" spans="1:6" ht="15.75">
      <c r="A254" s="363"/>
      <c r="B254" s="363"/>
      <c r="C254" s="89" t="s">
        <v>139</v>
      </c>
      <c r="D254" s="125"/>
      <c r="E254" s="125"/>
      <c r="F254" s="125"/>
    </row>
    <row r="255" spans="1:6" ht="15.75">
      <c r="A255" s="363"/>
      <c r="B255" s="363"/>
      <c r="C255" s="89" t="s">
        <v>154</v>
      </c>
      <c r="D255" s="125"/>
      <c r="E255" s="125"/>
      <c r="F255" s="125"/>
    </row>
    <row r="256" spans="1:6" ht="15.75" customHeight="1">
      <c r="A256" s="362" t="s">
        <v>305</v>
      </c>
      <c r="B256" s="365" t="s">
        <v>306</v>
      </c>
      <c r="C256" s="94" t="s">
        <v>140</v>
      </c>
      <c r="D256" s="124">
        <f>D257+D258+D259+D260+D261+D262</f>
        <v>455</v>
      </c>
      <c r="E256" s="124">
        <f>E257+E258+E259+E260+E261+E262</f>
        <v>455</v>
      </c>
      <c r="F256" s="124">
        <f>F257+F258+F259+F260+F261+F262</f>
        <v>455</v>
      </c>
    </row>
    <row r="257" spans="1:6" ht="15.75">
      <c r="A257" s="363"/>
      <c r="B257" s="366"/>
      <c r="C257" s="95" t="s">
        <v>153</v>
      </c>
      <c r="D257" s="125"/>
      <c r="E257" s="125"/>
      <c r="F257" s="125"/>
    </row>
    <row r="258" spans="1:6" ht="15.75">
      <c r="A258" s="363"/>
      <c r="B258" s="366"/>
      <c r="C258" s="89" t="s">
        <v>138</v>
      </c>
      <c r="D258" s="125">
        <v>455</v>
      </c>
      <c r="E258" s="125">
        <v>455</v>
      </c>
      <c r="F258" s="125">
        <v>455</v>
      </c>
    </row>
    <row r="259" spans="1:6" ht="15.75">
      <c r="A259" s="363"/>
      <c r="B259" s="366"/>
      <c r="C259" s="89" t="s">
        <v>7</v>
      </c>
      <c r="D259" s="125"/>
      <c r="E259" s="125"/>
      <c r="F259" s="125"/>
    </row>
    <row r="260" spans="1:6" ht="38.25">
      <c r="A260" s="363"/>
      <c r="B260" s="366"/>
      <c r="C260" s="96" t="s">
        <v>151</v>
      </c>
      <c r="D260" s="125"/>
      <c r="E260" s="125"/>
      <c r="F260" s="125"/>
    </row>
    <row r="261" spans="1:6" ht="15.75">
      <c r="A261" s="363"/>
      <c r="B261" s="366"/>
      <c r="C261" s="89" t="s">
        <v>139</v>
      </c>
      <c r="D261" s="125"/>
      <c r="E261" s="125"/>
      <c r="F261" s="125"/>
    </row>
    <row r="262" spans="1:6" ht="15.75">
      <c r="A262" s="364"/>
      <c r="B262" s="367"/>
      <c r="C262" s="89" t="s">
        <v>154</v>
      </c>
      <c r="D262" s="125"/>
      <c r="E262" s="125"/>
      <c r="F262" s="125"/>
    </row>
    <row r="263" spans="1:6" ht="15.75">
      <c r="A263" s="362" t="s">
        <v>307</v>
      </c>
      <c r="B263" s="362" t="s">
        <v>308</v>
      </c>
      <c r="C263" s="94" t="s">
        <v>140</v>
      </c>
      <c r="D263" s="124">
        <f>D264+D265+D266+D267+D268+D269</f>
        <v>0</v>
      </c>
      <c r="E263" s="124">
        <f>E264+E265+E266+E267+E268+E269</f>
        <v>0</v>
      </c>
      <c r="F263" s="124">
        <f>F264+F265+F266+F267+F268+F269</f>
        <v>0</v>
      </c>
    </row>
    <row r="264" spans="1:6" ht="15.75" customHeight="1">
      <c r="A264" s="363"/>
      <c r="B264" s="363"/>
      <c r="C264" s="95" t="s">
        <v>153</v>
      </c>
      <c r="D264" s="125"/>
      <c r="E264" s="125"/>
      <c r="F264" s="125"/>
    </row>
    <row r="265" spans="1:6" ht="15.75">
      <c r="A265" s="363"/>
      <c r="B265" s="363"/>
      <c r="C265" s="89" t="s">
        <v>138</v>
      </c>
      <c r="D265" s="125"/>
      <c r="E265" s="125"/>
      <c r="F265" s="125"/>
    </row>
    <row r="266" spans="1:6" ht="15.75">
      <c r="A266" s="363"/>
      <c r="B266" s="363"/>
      <c r="C266" s="89" t="s">
        <v>7</v>
      </c>
      <c r="D266" s="125">
        <v>0</v>
      </c>
      <c r="E266" s="125">
        <v>0</v>
      </c>
      <c r="F266" s="125">
        <v>0</v>
      </c>
    </row>
    <row r="267" spans="1:6" ht="38.25">
      <c r="A267" s="363"/>
      <c r="B267" s="363"/>
      <c r="C267" s="96" t="s">
        <v>151</v>
      </c>
      <c r="D267" s="125"/>
      <c r="E267" s="125"/>
      <c r="F267" s="125"/>
    </row>
    <row r="268" spans="1:6" ht="15.75">
      <c r="A268" s="363"/>
      <c r="B268" s="363"/>
      <c r="C268" s="89" t="s">
        <v>139</v>
      </c>
      <c r="D268" s="125"/>
      <c r="E268" s="125"/>
      <c r="F268" s="125"/>
    </row>
    <row r="269" spans="1:6" ht="15.75">
      <c r="A269" s="364"/>
      <c r="B269" s="364"/>
      <c r="C269" s="89" t="s">
        <v>154</v>
      </c>
      <c r="D269" s="125"/>
      <c r="E269" s="125"/>
      <c r="F269" s="125"/>
    </row>
    <row r="270" spans="1:6" ht="15.75">
      <c r="A270" s="228"/>
      <c r="B270" s="228"/>
      <c r="C270" s="89"/>
      <c r="D270" s="125"/>
      <c r="E270" s="125"/>
      <c r="F270" s="125"/>
    </row>
    <row r="271" spans="1:6" ht="15.75" customHeight="1">
      <c r="A271" s="362" t="s">
        <v>309</v>
      </c>
      <c r="B271" s="362" t="s">
        <v>315</v>
      </c>
      <c r="C271" s="94" t="s">
        <v>140</v>
      </c>
      <c r="D271" s="124">
        <f>D272+D273+D274+D275+D276+D277</f>
        <v>0</v>
      </c>
      <c r="E271" s="124">
        <f>E272+E273+E274+E275+E276+E277</f>
        <v>0</v>
      </c>
      <c r="F271" s="124">
        <f>F272+F273+F274+F275+F276+F277</f>
        <v>0</v>
      </c>
    </row>
    <row r="272" spans="1:6" ht="15.75">
      <c r="A272" s="363"/>
      <c r="B272" s="363"/>
      <c r="C272" s="95" t="s">
        <v>153</v>
      </c>
      <c r="D272" s="125"/>
      <c r="E272" s="125"/>
      <c r="F272" s="125"/>
    </row>
    <row r="273" spans="1:6" ht="15.75">
      <c r="A273" s="363"/>
      <c r="B273" s="363"/>
      <c r="C273" s="89" t="s">
        <v>138</v>
      </c>
      <c r="D273" s="125"/>
      <c r="E273" s="125"/>
      <c r="F273" s="125"/>
    </row>
    <row r="274" spans="1:6" ht="15.75">
      <c r="A274" s="363"/>
      <c r="B274" s="363"/>
      <c r="C274" s="89" t="s">
        <v>7</v>
      </c>
      <c r="D274" s="125"/>
      <c r="E274" s="125"/>
      <c r="F274" s="125"/>
    </row>
    <row r="275" spans="1:6" ht="38.25">
      <c r="A275" s="363"/>
      <c r="B275" s="363"/>
      <c r="C275" s="96" t="s">
        <v>151</v>
      </c>
      <c r="D275" s="125"/>
      <c r="E275" s="125"/>
      <c r="F275" s="125"/>
    </row>
    <row r="276" spans="1:6" ht="15.75">
      <c r="A276" s="363"/>
      <c r="B276" s="363"/>
      <c r="C276" s="89" t="s">
        <v>139</v>
      </c>
      <c r="D276" s="125"/>
      <c r="E276" s="125"/>
      <c r="F276" s="125"/>
    </row>
    <row r="277" spans="1:6" ht="15.75">
      <c r="A277" s="364"/>
      <c r="B277" s="364"/>
      <c r="C277" s="89" t="s">
        <v>154</v>
      </c>
      <c r="D277" s="125"/>
      <c r="E277" s="125"/>
      <c r="F277" s="125"/>
    </row>
    <row r="278" spans="1:6" ht="15.75">
      <c r="A278" s="362" t="s">
        <v>353</v>
      </c>
      <c r="B278" s="365" t="s">
        <v>338</v>
      </c>
      <c r="C278" s="94" t="s">
        <v>140</v>
      </c>
      <c r="D278" s="125">
        <f>D279+D280+D281</f>
        <v>0</v>
      </c>
      <c r="E278" s="125">
        <f t="shared" ref="E278:F278" si="15">E279+E280+E281</f>
        <v>0</v>
      </c>
      <c r="F278" s="125">
        <f t="shared" si="15"/>
        <v>0</v>
      </c>
    </row>
    <row r="279" spans="1:6" ht="15.75" customHeight="1">
      <c r="A279" s="363"/>
      <c r="B279" s="366"/>
      <c r="C279" s="95" t="s">
        <v>153</v>
      </c>
      <c r="D279" s="192"/>
      <c r="E279" s="192"/>
      <c r="F279" s="192"/>
    </row>
    <row r="280" spans="1:6" ht="15.75">
      <c r="A280" s="363"/>
      <c r="B280" s="366"/>
      <c r="C280" s="89" t="s">
        <v>138</v>
      </c>
      <c r="D280" s="192"/>
      <c r="E280" s="192"/>
      <c r="F280" s="192"/>
    </row>
    <row r="281" spans="1:6" ht="15.75">
      <c r="A281" s="363"/>
      <c r="B281" s="366"/>
      <c r="C281" s="89" t="s">
        <v>7</v>
      </c>
      <c r="D281" s="192"/>
      <c r="E281" s="192"/>
      <c r="F281" s="192"/>
    </row>
    <row r="282" spans="1:6" ht="38.25">
      <c r="A282" s="363"/>
      <c r="B282" s="366"/>
      <c r="C282" s="96" t="s">
        <v>151</v>
      </c>
      <c r="D282" s="125"/>
      <c r="E282" s="125"/>
      <c r="F282" s="125"/>
    </row>
    <row r="283" spans="1:6" ht="15.75">
      <c r="A283" s="363"/>
      <c r="B283" s="366"/>
      <c r="C283" s="89" t="s">
        <v>139</v>
      </c>
      <c r="D283" s="125"/>
      <c r="E283" s="125"/>
      <c r="F283" s="125"/>
    </row>
    <row r="284" spans="1:6" ht="15.75">
      <c r="A284" s="364"/>
      <c r="B284" s="367"/>
      <c r="C284" s="89" t="s">
        <v>154</v>
      </c>
      <c r="D284" s="125"/>
      <c r="E284" s="125"/>
      <c r="F284" s="125"/>
    </row>
    <row r="285" spans="1:6" ht="15.75">
      <c r="A285" s="234" t="s">
        <v>130</v>
      </c>
      <c r="B285" s="234"/>
      <c r="C285" s="98"/>
      <c r="D285" s="125"/>
      <c r="E285" s="125"/>
      <c r="F285" s="125"/>
    </row>
    <row r="286" spans="1:6" ht="15.75">
      <c r="A286" s="368" t="s">
        <v>54</v>
      </c>
      <c r="B286" s="368" t="s">
        <v>55</v>
      </c>
      <c r="C286" s="84" t="s">
        <v>140</v>
      </c>
      <c r="D286" s="117">
        <f>D288+D289</f>
        <v>28139.599999999999</v>
      </c>
      <c r="E286" s="117">
        <f>E288+E289</f>
        <v>28139.599999999999</v>
      </c>
      <c r="F286" s="117">
        <f>F288+F289</f>
        <v>28139.599999999999</v>
      </c>
    </row>
    <row r="287" spans="1:6" ht="15.75" customHeight="1">
      <c r="A287" s="369"/>
      <c r="B287" s="369"/>
      <c r="C287" s="85" t="s">
        <v>153</v>
      </c>
      <c r="D287" s="124"/>
      <c r="E287" s="124"/>
      <c r="F287" s="124"/>
    </row>
    <row r="288" spans="1:6" ht="15.75">
      <c r="A288" s="369"/>
      <c r="B288" s="369"/>
      <c r="C288" s="86" t="s">
        <v>138</v>
      </c>
      <c r="D288" s="117">
        <f t="shared" ref="D288:F289" si="16">D296+D304+D312</f>
        <v>0</v>
      </c>
      <c r="E288" s="117">
        <f t="shared" si="16"/>
        <v>0</v>
      </c>
      <c r="F288" s="117">
        <f t="shared" si="16"/>
        <v>0</v>
      </c>
    </row>
    <row r="289" spans="1:6" ht="15.75">
      <c r="A289" s="369"/>
      <c r="B289" s="369"/>
      <c r="C289" s="86" t="s">
        <v>7</v>
      </c>
      <c r="D289" s="124">
        <f t="shared" si="16"/>
        <v>28139.599999999999</v>
      </c>
      <c r="E289" s="124">
        <f t="shared" si="16"/>
        <v>28139.599999999999</v>
      </c>
      <c r="F289" s="124">
        <f t="shared" si="16"/>
        <v>28139.599999999999</v>
      </c>
    </row>
    <row r="290" spans="1:6" ht="38.25">
      <c r="A290" s="369"/>
      <c r="B290" s="369"/>
      <c r="C290" s="87" t="s">
        <v>151</v>
      </c>
      <c r="D290" s="124"/>
      <c r="E290" s="124"/>
      <c r="F290" s="124"/>
    </row>
    <row r="291" spans="1:6" ht="15.75">
      <c r="A291" s="369"/>
      <c r="B291" s="369"/>
      <c r="C291" s="86" t="s">
        <v>139</v>
      </c>
      <c r="D291" s="125"/>
      <c r="E291" s="125"/>
      <c r="F291" s="125"/>
    </row>
    <row r="292" spans="1:6" ht="15.75">
      <c r="A292" s="369"/>
      <c r="B292" s="369"/>
      <c r="C292" s="86" t="s">
        <v>154</v>
      </c>
      <c r="D292" s="125"/>
      <c r="E292" s="125"/>
      <c r="F292" s="125"/>
    </row>
    <row r="293" spans="1:6" ht="15.75">
      <c r="A293" s="234" t="s">
        <v>130</v>
      </c>
      <c r="B293" s="234"/>
      <c r="C293" s="98"/>
      <c r="D293" s="125"/>
      <c r="E293" s="125"/>
      <c r="F293" s="125"/>
    </row>
    <row r="294" spans="1:6" ht="15.75">
      <c r="A294" s="362" t="s">
        <v>56</v>
      </c>
      <c r="B294" s="362" t="s">
        <v>187</v>
      </c>
      <c r="C294" s="94" t="s">
        <v>140</v>
      </c>
      <c r="D294" s="117">
        <f>D296+D297</f>
        <v>0</v>
      </c>
      <c r="E294" s="117">
        <f>E296+E297</f>
        <v>0</v>
      </c>
      <c r="F294" s="117">
        <f>F296+F297</f>
        <v>0</v>
      </c>
    </row>
    <row r="295" spans="1:6" ht="15.75" customHeight="1">
      <c r="A295" s="363"/>
      <c r="B295" s="363"/>
      <c r="C295" s="95" t="s">
        <v>153</v>
      </c>
      <c r="D295" s="125"/>
      <c r="E295" s="125"/>
      <c r="F295" s="125"/>
    </row>
    <row r="296" spans="1:6" ht="15.75">
      <c r="A296" s="363"/>
      <c r="B296" s="363"/>
      <c r="C296" s="89" t="s">
        <v>138</v>
      </c>
      <c r="D296" s="126"/>
      <c r="E296" s="126"/>
      <c r="F296" s="126"/>
    </row>
    <row r="297" spans="1:6" ht="15.75">
      <c r="A297" s="363"/>
      <c r="B297" s="363"/>
      <c r="C297" s="89" t="s">
        <v>7</v>
      </c>
      <c r="D297" s="126"/>
      <c r="E297" s="126"/>
      <c r="F297" s="126"/>
    </row>
    <row r="298" spans="1:6" ht="38.25">
      <c r="A298" s="363"/>
      <c r="B298" s="363"/>
      <c r="C298" s="96" t="s">
        <v>151</v>
      </c>
      <c r="D298" s="125"/>
      <c r="E298" s="125"/>
      <c r="F298" s="125"/>
    </row>
    <row r="299" spans="1:6" ht="15.75">
      <c r="A299" s="363"/>
      <c r="B299" s="363"/>
      <c r="C299" s="89" t="s">
        <v>139</v>
      </c>
      <c r="D299" s="125"/>
      <c r="E299" s="125"/>
      <c r="F299" s="125"/>
    </row>
    <row r="300" spans="1:6" ht="15.75">
      <c r="A300" s="363"/>
      <c r="B300" s="363"/>
      <c r="C300" s="89" t="s">
        <v>154</v>
      </c>
      <c r="D300" s="125"/>
      <c r="E300" s="125"/>
      <c r="F300" s="125"/>
    </row>
    <row r="301" spans="1:6" ht="15.75">
      <c r="A301" s="234" t="s">
        <v>130</v>
      </c>
      <c r="B301" s="234"/>
      <c r="C301" s="98"/>
      <c r="D301" s="125"/>
      <c r="E301" s="125"/>
      <c r="F301" s="125"/>
    </row>
    <row r="302" spans="1:6" ht="15.75">
      <c r="A302" s="362" t="s">
        <v>57</v>
      </c>
      <c r="B302" s="362" t="s">
        <v>188</v>
      </c>
      <c r="C302" s="94" t="s">
        <v>140</v>
      </c>
      <c r="D302" s="117">
        <f>D305</f>
        <v>28137.599999999999</v>
      </c>
      <c r="E302" s="117">
        <f>E305</f>
        <v>28137.599999999999</v>
      </c>
      <c r="F302" s="117">
        <f>F305</f>
        <v>28137.599999999999</v>
      </c>
    </row>
    <row r="303" spans="1:6" ht="15.75" customHeight="1">
      <c r="A303" s="363"/>
      <c r="B303" s="363"/>
      <c r="C303" s="95" t="s">
        <v>153</v>
      </c>
      <c r="D303" s="125"/>
      <c r="E303" s="125"/>
      <c r="F303" s="125"/>
    </row>
    <row r="304" spans="1:6" ht="15.75">
      <c r="A304" s="363"/>
      <c r="B304" s="363"/>
      <c r="C304" s="89" t="s">
        <v>138</v>
      </c>
      <c r="D304" s="125"/>
      <c r="E304" s="125"/>
      <c r="F304" s="125"/>
    </row>
    <row r="305" spans="1:9" ht="15.75">
      <c r="A305" s="363"/>
      <c r="B305" s="363"/>
      <c r="C305" s="89" t="s">
        <v>7</v>
      </c>
      <c r="D305" s="126">
        <v>28137.599999999999</v>
      </c>
      <c r="E305" s="126">
        <v>28137.599999999999</v>
      </c>
      <c r="F305" s="126">
        <v>28137.599999999999</v>
      </c>
    </row>
    <row r="306" spans="1:9" ht="38.25">
      <c r="A306" s="363"/>
      <c r="B306" s="363"/>
      <c r="C306" s="96" t="s">
        <v>151</v>
      </c>
      <c r="D306" s="125"/>
      <c r="E306" s="125"/>
      <c r="F306" s="125"/>
    </row>
    <row r="307" spans="1:9" ht="15.75">
      <c r="A307" s="363"/>
      <c r="B307" s="363"/>
      <c r="C307" s="89" t="s">
        <v>139</v>
      </c>
      <c r="D307" s="125"/>
      <c r="E307" s="125"/>
      <c r="F307" s="125"/>
    </row>
    <row r="308" spans="1:9" ht="15.75">
      <c r="A308" s="363"/>
      <c r="B308" s="363"/>
      <c r="C308" s="89" t="s">
        <v>154</v>
      </c>
      <c r="D308" s="125"/>
      <c r="E308" s="125"/>
      <c r="F308" s="125"/>
    </row>
    <row r="309" spans="1:9" ht="15.75">
      <c r="A309" s="234" t="s">
        <v>130</v>
      </c>
      <c r="B309" s="234"/>
      <c r="C309" s="98"/>
      <c r="D309" s="125"/>
      <c r="E309" s="125"/>
      <c r="F309" s="125"/>
    </row>
    <row r="310" spans="1:9" ht="15.75" customHeight="1">
      <c r="A310" s="362" t="s">
        <v>58</v>
      </c>
      <c r="B310" s="362" t="s">
        <v>189</v>
      </c>
      <c r="C310" s="94" t="s">
        <v>140</v>
      </c>
      <c r="D310" s="117">
        <f>D313</f>
        <v>2</v>
      </c>
      <c r="E310" s="117">
        <f>E313</f>
        <v>2</v>
      </c>
      <c r="F310" s="117">
        <f>F313</f>
        <v>2</v>
      </c>
    </row>
    <row r="311" spans="1:9" ht="15.75">
      <c r="A311" s="363"/>
      <c r="B311" s="363"/>
      <c r="C311" s="95" t="s">
        <v>153</v>
      </c>
      <c r="D311" s="125"/>
      <c r="E311" s="125"/>
      <c r="F311" s="125"/>
    </row>
    <row r="312" spans="1:9" ht="15.75">
      <c r="A312" s="363"/>
      <c r="B312" s="363"/>
      <c r="C312" s="89" t="s">
        <v>138</v>
      </c>
      <c r="D312" s="125"/>
      <c r="E312" s="125"/>
      <c r="F312" s="125"/>
    </row>
    <row r="313" spans="1:9" ht="15.75">
      <c r="A313" s="363"/>
      <c r="B313" s="363"/>
      <c r="C313" s="89" t="s">
        <v>7</v>
      </c>
      <c r="D313" s="126">
        <v>2</v>
      </c>
      <c r="E313" s="126">
        <v>2</v>
      </c>
      <c r="F313" s="126">
        <v>2</v>
      </c>
    </row>
    <row r="314" spans="1:9" ht="38.25">
      <c r="A314" s="363"/>
      <c r="B314" s="363"/>
      <c r="C314" s="96" t="s">
        <v>151</v>
      </c>
      <c r="D314" s="125"/>
      <c r="E314" s="125"/>
      <c r="F314" s="125"/>
    </row>
    <row r="315" spans="1:9" ht="15.75">
      <c r="A315" s="363"/>
      <c r="B315" s="363"/>
      <c r="C315" s="89" t="s">
        <v>139</v>
      </c>
      <c r="D315" s="125"/>
      <c r="E315" s="125"/>
      <c r="F315" s="125"/>
    </row>
    <row r="316" spans="1:9" ht="15.75">
      <c r="A316" s="363"/>
      <c r="B316" s="363"/>
      <c r="C316" s="89" t="s">
        <v>154</v>
      </c>
      <c r="D316" s="125"/>
      <c r="E316" s="125"/>
      <c r="F316" s="125"/>
    </row>
    <row r="317" spans="1:9" ht="15.75">
      <c r="A317" s="234" t="s">
        <v>130</v>
      </c>
      <c r="B317" s="234"/>
      <c r="C317" s="98"/>
      <c r="D317" s="125"/>
      <c r="E317" s="125"/>
      <c r="F317" s="125"/>
    </row>
    <row r="318" spans="1:9" ht="18.75">
      <c r="A318" s="100" t="s">
        <v>127</v>
      </c>
      <c r="B318" s="101" t="s">
        <v>59</v>
      </c>
      <c r="C318" s="102"/>
      <c r="D318" s="200"/>
      <c r="F318" s="200" t="s">
        <v>379</v>
      </c>
      <c r="I318" s="103"/>
    </row>
    <row r="319" spans="1:9" ht="31.5">
      <c r="A319" s="100"/>
      <c r="B319" s="104" t="s">
        <v>3</v>
      </c>
      <c r="C319" s="105" t="s">
        <v>126</v>
      </c>
      <c r="D319" s="202" t="s">
        <v>124</v>
      </c>
      <c r="F319" s="203" t="s">
        <v>123</v>
      </c>
      <c r="I319" s="103"/>
    </row>
    <row r="320" spans="1:9" ht="18.75">
      <c r="A320" s="103"/>
      <c r="B320" s="105"/>
      <c r="C320" s="102"/>
      <c r="D320" s="204"/>
      <c r="F320" s="204"/>
      <c r="I320" s="103"/>
    </row>
    <row r="321" spans="1:9" ht="18.75">
      <c r="A321" s="100" t="s">
        <v>125</v>
      </c>
      <c r="B321" s="101" t="s">
        <v>59</v>
      </c>
      <c r="C321" s="102"/>
      <c r="D321" s="200"/>
      <c r="F321" s="200" t="s">
        <v>380</v>
      </c>
      <c r="I321" s="103"/>
    </row>
    <row r="322" spans="1:9" ht="31.5">
      <c r="A322" s="100"/>
      <c r="B322" s="104" t="s">
        <v>3</v>
      </c>
      <c r="C322" s="100"/>
      <c r="D322" s="202" t="s">
        <v>124</v>
      </c>
      <c r="F322" s="203" t="s">
        <v>123</v>
      </c>
      <c r="I322" s="103"/>
    </row>
  </sheetData>
  <mergeCells count="82">
    <mergeCell ref="A193:A199"/>
    <mergeCell ref="B193:B199"/>
    <mergeCell ref="B256:B262"/>
    <mergeCell ref="A256:A262"/>
    <mergeCell ref="A249:A255"/>
    <mergeCell ref="B249:B255"/>
    <mergeCell ref="A201:A207"/>
    <mergeCell ref="B201:B207"/>
    <mergeCell ref="A209:A215"/>
    <mergeCell ref="B209:B215"/>
    <mergeCell ref="A217:A223"/>
    <mergeCell ref="B217:B223"/>
    <mergeCell ref="A225:A231"/>
    <mergeCell ref="B225:B231"/>
    <mergeCell ref="A233:A239"/>
    <mergeCell ref="B233:B239"/>
    <mergeCell ref="A169:A175"/>
    <mergeCell ref="B169:B175"/>
    <mergeCell ref="A177:A183"/>
    <mergeCell ref="B177:B183"/>
    <mergeCell ref="A185:A191"/>
    <mergeCell ref="B185:B191"/>
    <mergeCell ref="A145:A151"/>
    <mergeCell ref="B145:B151"/>
    <mergeCell ref="A153:A159"/>
    <mergeCell ref="B153:B159"/>
    <mergeCell ref="A161:A167"/>
    <mergeCell ref="B161:B167"/>
    <mergeCell ref="A122:A128"/>
    <mergeCell ref="B101:B107"/>
    <mergeCell ref="B108:B114"/>
    <mergeCell ref="B115:B121"/>
    <mergeCell ref="B122:B128"/>
    <mergeCell ref="A94:A100"/>
    <mergeCell ref="B94:B100"/>
    <mergeCell ref="A101:A107"/>
    <mergeCell ref="A108:A114"/>
    <mergeCell ref="A115:A121"/>
    <mergeCell ref="B86:B92"/>
    <mergeCell ref="C6:C7"/>
    <mergeCell ref="A32:A38"/>
    <mergeCell ref="B32:B38"/>
    <mergeCell ref="A9:A15"/>
    <mergeCell ref="B9:B15"/>
    <mergeCell ref="A17:A23"/>
    <mergeCell ref="A24:A30"/>
    <mergeCell ref="B6:B7"/>
    <mergeCell ref="A78:A84"/>
    <mergeCell ref="B78:B84"/>
    <mergeCell ref="A40:A46"/>
    <mergeCell ref="A4:F4"/>
    <mergeCell ref="A129:A135"/>
    <mergeCell ref="B129:B135"/>
    <mergeCell ref="A137:A143"/>
    <mergeCell ref="B137:B143"/>
    <mergeCell ref="A6:A7"/>
    <mergeCell ref="A63:A69"/>
    <mergeCell ref="B63:B69"/>
    <mergeCell ref="B40:B46"/>
    <mergeCell ref="A47:A53"/>
    <mergeCell ref="B47:B53"/>
    <mergeCell ref="A55:A61"/>
    <mergeCell ref="B55:B61"/>
    <mergeCell ref="A71:A77"/>
    <mergeCell ref="B71:B77"/>
    <mergeCell ref="A86:A92"/>
    <mergeCell ref="A241:A247"/>
    <mergeCell ref="B241:B247"/>
    <mergeCell ref="A310:A316"/>
    <mergeCell ref="B310:B316"/>
    <mergeCell ref="A263:A269"/>
    <mergeCell ref="B263:B269"/>
    <mergeCell ref="A278:A284"/>
    <mergeCell ref="B278:B284"/>
    <mergeCell ref="A286:A292"/>
    <mergeCell ref="B286:B292"/>
    <mergeCell ref="A271:A277"/>
    <mergeCell ref="B271:B277"/>
    <mergeCell ref="A294:A300"/>
    <mergeCell ref="B294:B300"/>
    <mergeCell ref="A302:A308"/>
    <mergeCell ref="B302:B308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73" firstPageNumber="163" fitToHeight="0" orientation="landscape" r:id="rId1"/>
  <headerFooter scaleWithDoc="0"/>
  <rowBreaks count="2" manualBreakCount="2">
    <brk id="31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табл3</vt:lpstr>
      <vt:lpstr>табл9</vt:lpstr>
      <vt:lpstr>табл10</vt:lpstr>
      <vt:lpstr>табл11</vt:lpstr>
      <vt:lpstr>табл12</vt:lpstr>
      <vt:lpstr>табл11!Заголовки_для_печати</vt:lpstr>
      <vt:lpstr>табл12!Заголовки_для_печати</vt:lpstr>
      <vt:lpstr>табл3!Заголовки_для_печати</vt:lpstr>
      <vt:lpstr>табл9!Заголовки_для_печати</vt:lpstr>
      <vt:lpstr>табл12!Область_печати</vt:lpstr>
      <vt:lpstr>табл3!Область_печати</vt:lpstr>
      <vt:lpstr>табл9!Область_печати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smolofeeva</cp:lastModifiedBy>
  <cp:lastPrinted>2023-02-28T08:04:53Z</cp:lastPrinted>
  <dcterms:created xsi:type="dcterms:W3CDTF">2005-05-11T09:34:44Z</dcterms:created>
  <dcterms:modified xsi:type="dcterms:W3CDTF">2023-02-28T13:44:11Z</dcterms:modified>
</cp:coreProperties>
</file>